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大会\熊本県連\大会企画運営部会\2024\少年少女\大会プログラム\令和６年度\"/>
    </mc:Choice>
  </mc:AlternateContent>
  <xr:revisionPtr revIDLastSave="0" documentId="13_ncr:1_{34D1215E-A88D-400B-9170-42BE532233C0}" xr6:coauthVersionLast="47" xr6:coauthVersionMax="47" xr10:uidLastSave="{00000000-0000-0000-0000-000000000000}"/>
  <workbookProtection lockStructure="1"/>
  <bookViews>
    <workbookView xWindow="-120" yWindow="-120" windowWidth="20730" windowHeight="11040"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エントリー表!$A$2:$I$85,エントリー表!$K$2:$S$78</definedName>
    <definedName name="_xlnm.Print_Area" localSheetId="3">過払い!$A$1:$H$29</definedName>
    <definedName name="_xlnm.Print_Area" localSheetId="1">申込書!$A$2:$R$51,申込書!$A$53:$I$67</definedName>
    <definedName name="_xlnm.Print_Area" localSheetId="0">注意事項!#REF!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G22" i="1"/>
  <c r="G33" i="1"/>
  <c r="G34" i="1"/>
  <c r="G35" i="1"/>
  <c r="G36" i="1"/>
  <c r="G37" i="1"/>
  <c r="G38" i="1"/>
  <c r="G39" i="1"/>
  <c r="G40" i="1"/>
  <c r="G41" i="1"/>
  <c r="G42" i="1"/>
  <c r="G43" i="1"/>
  <c r="G44" i="1"/>
  <c r="G45" i="1"/>
  <c r="G46" i="1"/>
  <c r="G47" i="1"/>
  <c r="G48" i="1"/>
  <c r="G49" i="1"/>
  <c r="AB14" i="4"/>
  <c r="AC14" i="4"/>
  <c r="AD14" i="4"/>
  <c r="AE14" i="4"/>
  <c r="AB80" i="4"/>
  <c r="AC80" i="4"/>
  <c r="AD80" i="4"/>
  <c r="AE80" i="4"/>
  <c r="AB81" i="4"/>
  <c r="AC81" i="4"/>
  <c r="AD81" i="4"/>
  <c r="AE81" i="4"/>
  <c r="AB92" i="4"/>
  <c r="AC92" i="4"/>
  <c r="AD92" i="4"/>
  <c r="AE92" i="4"/>
  <c r="AB15" i="4"/>
  <c r="AC15" i="4"/>
  <c r="AD15" i="4"/>
  <c r="AE15" i="4"/>
  <c r="AB16" i="4"/>
  <c r="AC16" i="4"/>
  <c r="AD16" i="4"/>
  <c r="AE16" i="4"/>
  <c r="AB27" i="4"/>
  <c r="AC27" i="4"/>
  <c r="AD27" i="4"/>
  <c r="AE27" i="4"/>
  <c r="AB93" i="4"/>
  <c r="AC93" i="4"/>
  <c r="AD93" i="4"/>
  <c r="AE93" i="4"/>
  <c r="AB94" i="4"/>
  <c r="AC94" i="4"/>
  <c r="AD94" i="4"/>
  <c r="AE94" i="4"/>
  <c r="AB105" i="4"/>
  <c r="AC105" i="4"/>
  <c r="AD105" i="4"/>
  <c r="AE105" i="4"/>
  <c r="AB28" i="4"/>
  <c r="AC28" i="4"/>
  <c r="AD28" i="4"/>
  <c r="AE28" i="4"/>
  <c r="AB29" i="4"/>
  <c r="AC29" i="4"/>
  <c r="AD29" i="4"/>
  <c r="AE29" i="4"/>
  <c r="AB40" i="4"/>
  <c r="AC40" i="4"/>
  <c r="AD40" i="4"/>
  <c r="AE40" i="4"/>
  <c r="AB106" i="4"/>
  <c r="AC106" i="4"/>
  <c r="AD106" i="4"/>
  <c r="AE106" i="4"/>
  <c r="AB107" i="4"/>
  <c r="AC107" i="4"/>
  <c r="AD107" i="4"/>
  <c r="AE107" i="4"/>
  <c r="AB118" i="4"/>
  <c r="AC118" i="4"/>
  <c r="AD118" i="4"/>
  <c r="AE118" i="4"/>
  <c r="AB41" i="4"/>
  <c r="AC41" i="4"/>
  <c r="AD41" i="4"/>
  <c r="AE41" i="4"/>
  <c r="AB42" i="4"/>
  <c r="AC42" i="4"/>
  <c r="AD42" i="4"/>
  <c r="AE42" i="4"/>
  <c r="AB53" i="4"/>
  <c r="AC53" i="4"/>
  <c r="AD53" i="4"/>
  <c r="AE53" i="4"/>
  <c r="AB119" i="4"/>
  <c r="AC119" i="4"/>
  <c r="AD119" i="4"/>
  <c r="AE119" i="4"/>
  <c r="AB120" i="4"/>
  <c r="AC120" i="4"/>
  <c r="AD120" i="4"/>
  <c r="AE120" i="4"/>
  <c r="AB131" i="4"/>
  <c r="AC131" i="4"/>
  <c r="AD131" i="4"/>
  <c r="AE131" i="4"/>
  <c r="AB54" i="4"/>
  <c r="AC54" i="4"/>
  <c r="AD54" i="4"/>
  <c r="AE54" i="4"/>
  <c r="AB55" i="4"/>
  <c r="AC55" i="4"/>
  <c r="AD55" i="4"/>
  <c r="AE55" i="4"/>
  <c r="AB66" i="4"/>
  <c r="AC66" i="4"/>
  <c r="AD66" i="4"/>
  <c r="AE66" i="4"/>
  <c r="AB132" i="4"/>
  <c r="AC132" i="4"/>
  <c r="AD132" i="4"/>
  <c r="AE132" i="4"/>
  <c r="AB133" i="4"/>
  <c r="AC133" i="4"/>
  <c r="AD133" i="4"/>
  <c r="AE133" i="4"/>
  <c r="AB144" i="4"/>
  <c r="AC144" i="4"/>
  <c r="AD144" i="4"/>
  <c r="AE144" i="4"/>
  <c r="AB67" i="4"/>
  <c r="AC67" i="4"/>
  <c r="AD67" i="4"/>
  <c r="AE67" i="4"/>
  <c r="AB68" i="4"/>
  <c r="AC68" i="4"/>
  <c r="AD68" i="4"/>
  <c r="AE68" i="4"/>
  <c r="AB79" i="4"/>
  <c r="AC79" i="4"/>
  <c r="AD79" i="4"/>
  <c r="AE79" i="4"/>
  <c r="AB145" i="4"/>
  <c r="AC145" i="4"/>
  <c r="AD145" i="4"/>
  <c r="AE145" i="4"/>
  <c r="AB146" i="4"/>
  <c r="AC146" i="4"/>
  <c r="AD146" i="4"/>
  <c r="AE146" i="4"/>
  <c r="X22" i="1"/>
  <c r="Z22" i="1"/>
  <c r="AB22" i="1"/>
  <c r="AD22" i="1"/>
  <c r="AF22" i="1"/>
  <c r="X24" i="1"/>
  <c r="Z24" i="1"/>
  <c r="AB24" i="1"/>
  <c r="AD24" i="1"/>
  <c r="AF24" i="1"/>
  <c r="X33" i="1"/>
  <c r="Z33" i="1"/>
  <c r="AB33" i="1"/>
  <c r="AD33" i="1"/>
  <c r="AF33" i="1"/>
  <c r="X35" i="1"/>
  <c r="Z35" i="1"/>
  <c r="AB35" i="1"/>
  <c r="AD35" i="1"/>
  <c r="AF35" i="1"/>
  <c r="X41" i="1"/>
  <c r="Z41" i="1"/>
  <c r="AB41" i="1"/>
  <c r="AD41" i="1"/>
  <c r="AF41" i="1"/>
  <c r="X42" i="1"/>
  <c r="Z42" i="1"/>
  <c r="AB42" i="1"/>
  <c r="AD42" i="1"/>
  <c r="AF42" i="1"/>
  <c r="W46" i="1"/>
  <c r="Y46" i="1"/>
  <c r="AA46" i="1"/>
  <c r="AC46" i="1"/>
  <c r="AE46" i="1"/>
  <c r="W47" i="1"/>
  <c r="Y47" i="1"/>
  <c r="AA47" i="1"/>
  <c r="AC47" i="1"/>
  <c r="AE47" i="1"/>
  <c r="W48" i="1"/>
  <c r="Y48" i="1"/>
  <c r="AA48" i="1"/>
  <c r="AC48" i="1"/>
  <c r="AE48" i="1"/>
  <c r="W49" i="1"/>
  <c r="Y49" i="1"/>
  <c r="AA49" i="1"/>
  <c r="AC49" i="1"/>
  <c r="AE49" i="1"/>
  <c r="W50" i="1"/>
  <c r="Y50" i="1"/>
  <c r="AA50" i="1"/>
  <c r="AC50" i="1"/>
  <c r="AE50" i="1"/>
  <c r="AF21" i="1"/>
  <c r="AD21" i="1"/>
  <c r="AB21" i="1"/>
  <c r="Z21" i="1"/>
  <c r="X21" i="1"/>
  <c r="V22" i="1"/>
  <c r="V24" i="1"/>
  <c r="V33" i="1"/>
  <c r="V35" i="1"/>
  <c r="V41" i="1"/>
  <c r="V42" i="1"/>
  <c r="V21" i="1"/>
  <c r="U46" i="1"/>
  <c r="U47" i="1"/>
  <c r="U48" i="1"/>
  <c r="U49" i="1"/>
  <c r="U50" i="1"/>
  <c r="P51" i="1" l="1"/>
  <c r="O51" i="1"/>
  <c r="N51" i="1"/>
  <c r="Q25" i="1"/>
  <c r="Q26" i="1"/>
  <c r="Q27" i="1"/>
  <c r="Q28" i="1"/>
  <c r="Q29" i="1"/>
  <c r="Q30" i="1"/>
  <c r="Q31" i="1"/>
  <c r="Q32" i="1"/>
  <c r="Q33" i="1"/>
  <c r="Q34" i="1"/>
  <c r="Q35" i="1"/>
  <c r="Q36" i="1"/>
  <c r="Q37" i="1"/>
  <c r="Q38" i="1"/>
  <c r="Q39" i="1"/>
  <c r="Q40" i="1"/>
  <c r="Q41" i="1"/>
  <c r="Q42" i="1"/>
  <c r="Q43" i="1"/>
  <c r="Q44" i="1"/>
  <c r="Q45" i="1"/>
  <c r="Q46" i="1"/>
  <c r="Q47" i="1"/>
  <c r="Q48" i="1"/>
  <c r="Q49" i="1"/>
  <c r="Q50" i="1"/>
  <c r="Q22" i="1"/>
  <c r="H33" i="1" l="1"/>
  <c r="H34" i="1"/>
  <c r="H35" i="1"/>
  <c r="H36" i="1"/>
  <c r="H37" i="1"/>
  <c r="H38" i="1"/>
  <c r="H39" i="1"/>
  <c r="H40" i="1"/>
  <c r="H41" i="1"/>
  <c r="H42" i="1"/>
  <c r="H43" i="1"/>
  <c r="H44" i="1"/>
  <c r="H45" i="1"/>
  <c r="H46" i="1"/>
  <c r="H47" i="1"/>
  <c r="H48" i="1"/>
  <c r="H49" i="1"/>
  <c r="H50" i="1"/>
  <c r="W34" i="1" l="1"/>
  <c r="Y34" i="1"/>
  <c r="AA34" i="1"/>
  <c r="U34" i="1"/>
  <c r="AC34" i="1"/>
  <c r="AE34" i="1"/>
  <c r="X39" i="1"/>
  <c r="Z39" i="1"/>
  <c r="AF39" i="1"/>
  <c r="AB39" i="1"/>
  <c r="AD39" i="1"/>
  <c r="V39" i="1"/>
  <c r="AF38" i="1"/>
  <c r="X38" i="1"/>
  <c r="Z38" i="1"/>
  <c r="V38" i="1"/>
  <c r="AB38" i="1"/>
  <c r="AD38" i="1"/>
  <c r="Z37" i="1"/>
  <c r="AB37" i="1"/>
  <c r="X37" i="1"/>
  <c r="AD37" i="1"/>
  <c r="AF37" i="1"/>
  <c r="V37" i="1"/>
  <c r="AB40" i="1"/>
  <c r="AD40" i="1"/>
  <c r="AF40" i="1"/>
  <c r="X40" i="1"/>
  <c r="V40" i="1"/>
  <c r="Z40" i="1"/>
  <c r="X50" i="1"/>
  <c r="AF50" i="1"/>
  <c r="AB50" i="1"/>
  <c r="V50" i="1"/>
  <c r="AD50" i="1"/>
  <c r="Z50" i="1"/>
  <c r="Y45" i="1"/>
  <c r="AA45" i="1"/>
  <c r="U45" i="1"/>
  <c r="AC45" i="1"/>
  <c r="W45" i="1"/>
  <c r="AE45" i="1"/>
  <c r="U44" i="1"/>
  <c r="W44" i="1"/>
  <c r="AE44" i="1"/>
  <c r="Y44" i="1"/>
  <c r="AC44" i="1"/>
  <c r="AA44" i="1"/>
  <c r="X36" i="1"/>
  <c r="AB36" i="1"/>
  <c r="AF36" i="1"/>
  <c r="Z36" i="1"/>
  <c r="V36" i="1"/>
  <c r="AD36" i="1"/>
  <c r="AC43" i="1"/>
  <c r="AE43" i="1"/>
  <c r="W43" i="1"/>
  <c r="U43" i="1"/>
  <c r="Y43" i="1"/>
  <c r="AA43" i="1"/>
  <c r="X48" i="1"/>
  <c r="AF48" i="1"/>
  <c r="AB48" i="1"/>
  <c r="Z48" i="1"/>
  <c r="V48" i="1"/>
  <c r="AD48" i="1"/>
  <c r="W39" i="1"/>
  <c r="AA39" i="1"/>
  <c r="AC39" i="1"/>
  <c r="AE39" i="1"/>
  <c r="Y39" i="1"/>
  <c r="U39" i="1"/>
  <c r="AC38" i="1"/>
  <c r="Y38" i="1"/>
  <c r="W38" i="1"/>
  <c r="AE38" i="1"/>
  <c r="AA38" i="1"/>
  <c r="U38" i="1"/>
  <c r="X44" i="1"/>
  <c r="AF44" i="1"/>
  <c r="AD44" i="1"/>
  <c r="Z44" i="1"/>
  <c r="AB44" i="1"/>
  <c r="V44" i="1"/>
  <c r="Z43" i="1"/>
  <c r="AB43" i="1"/>
  <c r="X43" i="1"/>
  <c r="AF43" i="1"/>
  <c r="V43" i="1"/>
  <c r="AD43" i="1"/>
  <c r="U35" i="1"/>
  <c r="W35" i="1"/>
  <c r="AA35" i="1"/>
  <c r="AE35" i="1"/>
  <c r="AC35" i="1"/>
  <c r="Y35" i="1"/>
  <c r="U40" i="1"/>
  <c r="Y40" i="1"/>
  <c r="AA40" i="1"/>
  <c r="W40" i="1"/>
  <c r="AE40" i="1"/>
  <c r="AC40" i="1"/>
  <c r="Z47" i="1"/>
  <c r="AB47" i="1"/>
  <c r="V47" i="1"/>
  <c r="AF47" i="1"/>
  <c r="X47" i="1"/>
  <c r="AD47" i="1"/>
  <c r="AB46" i="1"/>
  <c r="V46" i="1"/>
  <c r="AD46" i="1"/>
  <c r="AF46" i="1"/>
  <c r="X46" i="1"/>
  <c r="Z46" i="1"/>
  <c r="AD45" i="1"/>
  <c r="V45" i="1"/>
  <c r="X45" i="1"/>
  <c r="Z45" i="1"/>
  <c r="AF45" i="1"/>
  <c r="AB45" i="1"/>
  <c r="W37" i="1"/>
  <c r="AE37" i="1"/>
  <c r="Y37" i="1"/>
  <c r="U37" i="1"/>
  <c r="AC37" i="1"/>
  <c r="AA37" i="1"/>
  <c r="Y36" i="1"/>
  <c r="AC36" i="1"/>
  <c r="AA36" i="1"/>
  <c r="W36" i="1"/>
  <c r="AE36" i="1"/>
  <c r="U36" i="1"/>
  <c r="AC42" i="1"/>
  <c r="U42" i="1"/>
  <c r="W42" i="1"/>
  <c r="AE42" i="1"/>
  <c r="Y42" i="1"/>
  <c r="AA42" i="1"/>
  <c r="AB34" i="1"/>
  <c r="Z34" i="1"/>
  <c r="AD34" i="1"/>
  <c r="X34" i="1"/>
  <c r="AF34" i="1"/>
  <c r="V34" i="1"/>
  <c r="AD49" i="1"/>
  <c r="X49" i="1"/>
  <c r="AF49" i="1"/>
  <c r="V49" i="1"/>
  <c r="AB49" i="1"/>
  <c r="Z49" i="1"/>
  <c r="W41" i="1"/>
  <c r="AA41" i="1"/>
  <c r="AE41" i="1"/>
  <c r="U41" i="1"/>
  <c r="Y41" i="1"/>
  <c r="AC41" i="1"/>
  <c r="U33" i="1"/>
  <c r="AA33" i="1"/>
  <c r="W33" i="1"/>
  <c r="AE33" i="1"/>
  <c r="Y33" i="1"/>
  <c r="AC33" i="1"/>
  <c r="H32" i="1"/>
  <c r="AA32" i="1" l="1"/>
  <c r="AC32" i="1"/>
  <c r="AE32" i="1"/>
  <c r="U32" i="1"/>
  <c r="W32" i="1"/>
  <c r="Y32" i="1"/>
  <c r="AD32" i="1"/>
  <c r="X32" i="1"/>
  <c r="AB32" i="1"/>
  <c r="V32" i="1"/>
  <c r="AF32" i="1"/>
  <c r="Z32" i="1"/>
  <c r="H30" i="1"/>
  <c r="H31" i="1"/>
  <c r="H28" i="1"/>
  <c r="H29" i="1"/>
  <c r="H26" i="1"/>
  <c r="H27" i="1"/>
  <c r="H24" i="1"/>
  <c r="H25" i="1"/>
  <c r="H22" i="1"/>
  <c r="H23" i="1"/>
  <c r="H21" i="1"/>
  <c r="W31" i="1" l="1"/>
  <c r="Y31" i="1"/>
  <c r="U31" i="1"/>
  <c r="AA31" i="1"/>
  <c r="AE31" i="1"/>
  <c r="AC31" i="1"/>
  <c r="Y30" i="1"/>
  <c r="AA30" i="1"/>
  <c r="AC30" i="1"/>
  <c r="AE30" i="1"/>
  <c r="W30" i="1"/>
  <c r="U30" i="1"/>
  <c r="X31" i="1"/>
  <c r="AF31" i="1"/>
  <c r="Z31" i="1"/>
  <c r="V31" i="1"/>
  <c r="AB31" i="1"/>
  <c r="AD31" i="1"/>
  <c r="AD30" i="1"/>
  <c r="X30" i="1"/>
  <c r="AF30" i="1"/>
  <c r="V30" i="1"/>
  <c r="AB30" i="1"/>
  <c r="Z30" i="1"/>
  <c r="U28" i="1"/>
  <c r="V28" i="1"/>
  <c r="X28" i="1"/>
  <c r="Z28" i="1"/>
  <c r="AB28" i="1"/>
  <c r="AD28" i="1"/>
  <c r="AF28" i="1"/>
  <c r="X27" i="1"/>
  <c r="AB27" i="1"/>
  <c r="Z27" i="1"/>
  <c r="AD27" i="1"/>
  <c r="V27" i="1"/>
  <c r="AF27" i="1"/>
  <c r="W26" i="1"/>
  <c r="U26" i="1"/>
  <c r="Y26" i="1"/>
  <c r="AC26" i="1"/>
  <c r="AE26" i="1"/>
  <c r="AA26" i="1"/>
  <c r="W25" i="1"/>
  <c r="Y25" i="1"/>
  <c r="AC25" i="1"/>
  <c r="U25" i="1"/>
  <c r="AE25" i="1"/>
  <c r="AA25" i="1"/>
  <c r="AC23" i="1"/>
  <c r="AE23" i="1"/>
  <c r="U23" i="1"/>
  <c r="W23" i="1"/>
  <c r="Y23" i="1"/>
  <c r="AA23" i="1"/>
  <c r="X29" i="1"/>
  <c r="V29" i="1"/>
  <c r="Z29" i="1"/>
  <c r="AB29" i="1"/>
  <c r="AD29" i="1"/>
  <c r="AF29" i="1"/>
  <c r="AE28" i="1"/>
  <c r="Y28" i="1"/>
  <c r="W29" i="1"/>
  <c r="AA29" i="1"/>
  <c r="AC29" i="1"/>
  <c r="U29" i="1"/>
  <c r="AE29" i="1"/>
  <c r="Y29" i="1"/>
  <c r="W28" i="1"/>
  <c r="AA28" i="1"/>
  <c r="AC28" i="1"/>
  <c r="V26" i="1"/>
  <c r="X26" i="1"/>
  <c r="AF26" i="1"/>
  <c r="AD26" i="1"/>
  <c r="Z26" i="1"/>
  <c r="AB26" i="1"/>
  <c r="U22" i="1"/>
  <c r="W22" i="1"/>
  <c r="AE22" i="1"/>
  <c r="AA22" i="1"/>
  <c r="AC22" i="1"/>
  <c r="Y22" i="1"/>
  <c r="V25" i="1"/>
  <c r="X25" i="1"/>
  <c r="AF25" i="1"/>
  <c r="Z25" i="1"/>
  <c r="AD25" i="1"/>
  <c r="AB25" i="1"/>
  <c r="U27" i="1"/>
  <c r="AC27" i="1"/>
  <c r="AE27" i="1"/>
  <c r="Y27" i="1"/>
  <c r="W27" i="1"/>
  <c r="AA27" i="1"/>
  <c r="V23" i="1"/>
  <c r="Z23" i="1"/>
  <c r="AD23" i="1"/>
  <c r="AB23" i="1"/>
  <c r="X23" i="1"/>
  <c r="AF23" i="1"/>
  <c r="U24" i="1"/>
  <c r="AA24" i="1"/>
  <c r="AC24" i="1"/>
  <c r="W24" i="1"/>
  <c r="AE24" i="1"/>
  <c r="Y24" i="1"/>
  <c r="AC21" i="1"/>
  <c r="AE21" i="1"/>
  <c r="Y21" i="1"/>
  <c r="AA21" i="1"/>
  <c r="U21" i="1"/>
  <c r="W21" i="1"/>
  <c r="U148" i="4" l="1"/>
  <c r="W149" i="4"/>
  <c r="Y150" i="4"/>
  <c r="AC150" i="4" s="1"/>
  <c r="U152" i="4"/>
  <c r="W153" i="4"/>
  <c r="Y154" i="4"/>
  <c r="AC154" i="4" s="1"/>
  <c r="U156" i="4"/>
  <c r="Y149" i="4"/>
  <c r="AC149" i="4" s="1"/>
  <c r="U151" i="4"/>
  <c r="Y153" i="4"/>
  <c r="AC153" i="4" s="1"/>
  <c r="W156" i="4"/>
  <c r="Z149" i="4"/>
  <c r="X152" i="4"/>
  <c r="AB152" i="4" s="1"/>
  <c r="V155" i="4"/>
  <c r="Y148" i="4"/>
  <c r="AC148" i="4" s="1"/>
  <c r="W151" i="4"/>
  <c r="U154" i="4"/>
  <c r="Y156" i="4"/>
  <c r="AC156" i="4" s="1"/>
  <c r="V150" i="4"/>
  <c r="Z152" i="4"/>
  <c r="X155" i="4"/>
  <c r="AB155" i="4" s="1"/>
  <c r="U149" i="4"/>
  <c r="Y151" i="4"/>
  <c r="AC151" i="4" s="1"/>
  <c r="W154" i="4"/>
  <c r="X150" i="4"/>
  <c r="AB150" i="4" s="1"/>
  <c r="V153" i="4"/>
  <c r="Z155" i="4"/>
  <c r="V148" i="4"/>
  <c r="X149" i="4"/>
  <c r="AB149" i="4" s="1"/>
  <c r="Z150" i="4"/>
  <c r="V152" i="4"/>
  <c r="X153" i="4"/>
  <c r="AB153" i="4" s="1"/>
  <c r="Z154" i="4"/>
  <c r="V156" i="4"/>
  <c r="W148" i="4"/>
  <c r="W152" i="4"/>
  <c r="U155" i="4"/>
  <c r="X148" i="4"/>
  <c r="AB148" i="4" s="1"/>
  <c r="V151" i="4"/>
  <c r="Z153" i="4"/>
  <c r="X156" i="4"/>
  <c r="AB156" i="4" s="1"/>
  <c r="U150" i="4"/>
  <c r="Y152" i="4"/>
  <c r="AC152" i="4" s="1"/>
  <c r="W155" i="4"/>
  <c r="Z148" i="4"/>
  <c r="X151" i="4"/>
  <c r="AB151" i="4" s="1"/>
  <c r="V154" i="4"/>
  <c r="Z156" i="4"/>
  <c r="W150" i="4"/>
  <c r="U153" i="4"/>
  <c r="Y155" i="4"/>
  <c r="AC155" i="4" s="1"/>
  <c r="V149" i="4"/>
  <c r="Z151" i="4"/>
  <c r="X154" i="4"/>
  <c r="AB154" i="4" s="1"/>
  <c r="Y147" i="4"/>
  <c r="AC147" i="4" s="1"/>
  <c r="Z147" i="4"/>
  <c r="X147" i="4"/>
  <c r="AB147" i="4" s="1"/>
  <c r="W147" i="4"/>
  <c r="U147" i="4"/>
  <c r="V147" i="4"/>
  <c r="U70" i="4"/>
  <c r="W71" i="4"/>
  <c r="Y72" i="4"/>
  <c r="AC72" i="4" s="1"/>
  <c r="U74" i="4"/>
  <c r="W75" i="4"/>
  <c r="Y76" i="4"/>
  <c r="AC76" i="4" s="1"/>
  <c r="U78" i="4"/>
  <c r="W78" i="4"/>
  <c r="W73" i="4"/>
  <c r="Y78" i="4"/>
  <c r="AC78" i="4" s="1"/>
  <c r="X73" i="4"/>
  <c r="AB73" i="4" s="1"/>
  <c r="X77" i="4"/>
  <c r="AB77" i="4" s="1"/>
  <c r="Y73" i="4"/>
  <c r="AC73" i="4" s="1"/>
  <c r="X72" i="4"/>
  <c r="AB72" i="4" s="1"/>
  <c r="V70" i="4"/>
  <c r="X71" i="4"/>
  <c r="AB71" i="4" s="1"/>
  <c r="Z72" i="4"/>
  <c r="V74" i="4"/>
  <c r="X75" i="4"/>
  <c r="AB75" i="4" s="1"/>
  <c r="Z76" i="4"/>
  <c r="V78" i="4"/>
  <c r="U77" i="4"/>
  <c r="Y74" i="4"/>
  <c r="AC74" i="4" s="1"/>
  <c r="V72" i="4"/>
  <c r="W72" i="4"/>
  <c r="Y77" i="4"/>
  <c r="AC77" i="4" s="1"/>
  <c r="V75" i="4"/>
  <c r="W70" i="4"/>
  <c r="Y71" i="4"/>
  <c r="AC71" i="4" s="1"/>
  <c r="U73" i="4"/>
  <c r="W74" i="4"/>
  <c r="Y75" i="4"/>
  <c r="AC75" i="4" s="1"/>
  <c r="U72" i="4"/>
  <c r="W77" i="4"/>
  <c r="Z74" i="4"/>
  <c r="Z78" i="4"/>
  <c r="U75" i="4"/>
  <c r="Z73" i="4"/>
  <c r="Z77" i="4"/>
  <c r="X70" i="4"/>
  <c r="AB70" i="4" s="1"/>
  <c r="Z71" i="4"/>
  <c r="V73" i="4"/>
  <c r="X74" i="4"/>
  <c r="AB74" i="4" s="1"/>
  <c r="Z75" i="4"/>
  <c r="V77" i="4"/>
  <c r="X78" i="4"/>
  <c r="AB78" i="4" s="1"/>
  <c r="Y70" i="4"/>
  <c r="AC70" i="4" s="1"/>
  <c r="U76" i="4"/>
  <c r="Z70" i="4"/>
  <c r="V76" i="4"/>
  <c r="U71" i="4"/>
  <c r="W76" i="4"/>
  <c r="V71" i="4"/>
  <c r="X76" i="4"/>
  <c r="AB76" i="4" s="1"/>
  <c r="Y69" i="4"/>
  <c r="AC69" i="4" s="1"/>
  <c r="Z69" i="4"/>
  <c r="X69" i="4"/>
  <c r="AB69" i="4" s="1"/>
  <c r="V69" i="4"/>
  <c r="W69" i="4"/>
  <c r="U69" i="4"/>
  <c r="U135" i="4"/>
  <c r="W136" i="4"/>
  <c r="Y137" i="4"/>
  <c r="AC137" i="4" s="1"/>
  <c r="U139" i="4"/>
  <c r="W140" i="4"/>
  <c r="Y141" i="4"/>
  <c r="AC141" i="4" s="1"/>
  <c r="U143" i="4"/>
  <c r="X136" i="4"/>
  <c r="AB136" i="4" s="1"/>
  <c r="Z137" i="4"/>
  <c r="X140" i="4"/>
  <c r="AB140" i="4" s="1"/>
  <c r="Z141" i="4"/>
  <c r="V143" i="4"/>
  <c r="W135" i="4"/>
  <c r="Y136" i="4"/>
  <c r="AC136" i="4" s="1"/>
  <c r="U138" i="4"/>
  <c r="W139" i="4"/>
  <c r="Y140" i="4"/>
  <c r="AC140" i="4" s="1"/>
  <c r="U142" i="4"/>
  <c r="W143" i="4"/>
  <c r="X135" i="4"/>
  <c r="AB135" i="4" s="1"/>
  <c r="V138" i="4"/>
  <c r="X139" i="4"/>
  <c r="AB139" i="4" s="1"/>
  <c r="Z140" i="4"/>
  <c r="X143" i="4"/>
  <c r="AB143" i="4" s="1"/>
  <c r="Y135" i="4"/>
  <c r="AC135" i="4" s="1"/>
  <c r="W138" i="4"/>
  <c r="U141" i="4"/>
  <c r="W142" i="4"/>
  <c r="Z135" i="4"/>
  <c r="X138" i="4"/>
  <c r="AB138" i="4" s="1"/>
  <c r="Z139" i="4"/>
  <c r="X142" i="4"/>
  <c r="AB142" i="4" s="1"/>
  <c r="Z143" i="4"/>
  <c r="U136" i="4"/>
  <c r="Y138" i="4"/>
  <c r="AC138" i="4" s="1"/>
  <c r="W141" i="4"/>
  <c r="Y142" i="4"/>
  <c r="AC142" i="4" s="1"/>
  <c r="V136" i="4"/>
  <c r="Z138" i="4"/>
  <c r="V140" i="4"/>
  <c r="Z142" i="4"/>
  <c r="V135" i="4"/>
  <c r="V139" i="4"/>
  <c r="Z136" i="4"/>
  <c r="V142" i="4"/>
  <c r="U137" i="4"/>
  <c r="Y139" i="4"/>
  <c r="AC139" i="4" s="1"/>
  <c r="Y143" i="4"/>
  <c r="AC143" i="4" s="1"/>
  <c r="V137" i="4"/>
  <c r="V141" i="4"/>
  <c r="W137" i="4"/>
  <c r="U140" i="4"/>
  <c r="X137" i="4"/>
  <c r="AB137" i="4" s="1"/>
  <c r="X141" i="4"/>
  <c r="AB141" i="4" s="1"/>
  <c r="Y134" i="4"/>
  <c r="AC134" i="4" s="1"/>
  <c r="Z134" i="4"/>
  <c r="W134" i="4"/>
  <c r="X134" i="4"/>
  <c r="AB134" i="4" s="1"/>
  <c r="V134" i="4"/>
  <c r="U134" i="4"/>
  <c r="Z56" i="4"/>
  <c r="U57" i="4"/>
  <c r="W58" i="4"/>
  <c r="Y59" i="4"/>
  <c r="AC59" i="4" s="1"/>
  <c r="U61" i="4"/>
  <c r="W62" i="4"/>
  <c r="Y63" i="4"/>
  <c r="AC63" i="4" s="1"/>
  <c r="U65" i="4"/>
  <c r="X57" i="4"/>
  <c r="AB57" i="4" s="1"/>
  <c r="Z62" i="4"/>
  <c r="U59" i="4"/>
  <c r="U63" i="4"/>
  <c r="X60" i="4"/>
  <c r="AB60" i="4" s="1"/>
  <c r="Z61" i="4"/>
  <c r="Z65" i="4"/>
  <c r="Y60" i="4"/>
  <c r="AC60" i="4" s="1"/>
  <c r="U62" i="4"/>
  <c r="X59" i="4"/>
  <c r="AB59" i="4" s="1"/>
  <c r="X63" i="4"/>
  <c r="AB63" i="4" s="1"/>
  <c r="V57" i="4"/>
  <c r="X58" i="4"/>
  <c r="AB58" i="4" s="1"/>
  <c r="Z59" i="4"/>
  <c r="V61" i="4"/>
  <c r="X62" i="4"/>
  <c r="AB62" i="4" s="1"/>
  <c r="Z63" i="4"/>
  <c r="V65" i="4"/>
  <c r="Z58" i="4"/>
  <c r="X61" i="4"/>
  <c r="AB61" i="4" s="1"/>
  <c r="X65" i="4"/>
  <c r="AB65" i="4" s="1"/>
  <c r="W60" i="4"/>
  <c r="Y61" i="4"/>
  <c r="AC61" i="4" s="1"/>
  <c r="Y65" i="4"/>
  <c r="AC65" i="4" s="1"/>
  <c r="V59" i="4"/>
  <c r="V63" i="4"/>
  <c r="W59" i="4"/>
  <c r="W63" i="4"/>
  <c r="V58" i="4"/>
  <c r="V62" i="4"/>
  <c r="W57" i="4"/>
  <c r="Y58" i="4"/>
  <c r="AC58" i="4" s="1"/>
  <c r="U60" i="4"/>
  <c r="W61" i="4"/>
  <c r="Y62" i="4"/>
  <c r="AC62" i="4" s="1"/>
  <c r="U64" i="4"/>
  <c r="W65" i="4"/>
  <c r="V60" i="4"/>
  <c r="V64" i="4"/>
  <c r="Y57" i="4"/>
  <c r="AC57" i="4" s="1"/>
  <c r="W64" i="4"/>
  <c r="Z57" i="4"/>
  <c r="X64" i="4"/>
  <c r="AB64" i="4" s="1"/>
  <c r="U58" i="4"/>
  <c r="Y64" i="4"/>
  <c r="AC64" i="4" s="1"/>
  <c r="Z60" i="4"/>
  <c r="Z64" i="4"/>
  <c r="Y56" i="4"/>
  <c r="AC56" i="4" s="1"/>
  <c r="X56" i="4"/>
  <c r="AB56" i="4" s="1"/>
  <c r="W56" i="4"/>
  <c r="V56" i="4"/>
  <c r="U56" i="4"/>
  <c r="U122" i="4"/>
  <c r="W123" i="4"/>
  <c r="Y124" i="4"/>
  <c r="AC124" i="4" s="1"/>
  <c r="U126" i="4"/>
  <c r="W127" i="4"/>
  <c r="Y128" i="4"/>
  <c r="AC128" i="4" s="1"/>
  <c r="U130" i="4"/>
  <c r="Y123" i="4"/>
  <c r="AC123" i="4" s="1"/>
  <c r="U125" i="4"/>
  <c r="U129" i="4"/>
  <c r="X122" i="4"/>
  <c r="AB122" i="4" s="1"/>
  <c r="V125" i="4"/>
  <c r="Z127" i="4"/>
  <c r="X130" i="4"/>
  <c r="AB130" i="4" s="1"/>
  <c r="U124" i="4"/>
  <c r="Y126" i="4"/>
  <c r="AC126" i="4" s="1"/>
  <c r="W129" i="4"/>
  <c r="Z122" i="4"/>
  <c r="X125" i="4"/>
  <c r="AB125" i="4" s="1"/>
  <c r="V128" i="4"/>
  <c r="Z130" i="4"/>
  <c r="W124" i="4"/>
  <c r="U127" i="4"/>
  <c r="Y129" i="4"/>
  <c r="AC129" i="4" s="1"/>
  <c r="V123" i="4"/>
  <c r="Z125" i="4"/>
  <c r="X128" i="4"/>
  <c r="AB128" i="4" s="1"/>
  <c r="V122" i="4"/>
  <c r="X123" i="4"/>
  <c r="AB123" i="4" s="1"/>
  <c r="Z124" i="4"/>
  <c r="V126" i="4"/>
  <c r="X127" i="4"/>
  <c r="AB127" i="4" s="1"/>
  <c r="Z128" i="4"/>
  <c r="V130" i="4"/>
  <c r="W122" i="4"/>
  <c r="W126" i="4"/>
  <c r="Y127" i="4"/>
  <c r="AC127" i="4" s="1"/>
  <c r="W130" i="4"/>
  <c r="Z123" i="4"/>
  <c r="X126" i="4"/>
  <c r="AB126" i="4" s="1"/>
  <c r="V129" i="4"/>
  <c r="Y122" i="4"/>
  <c r="AC122" i="4" s="1"/>
  <c r="W125" i="4"/>
  <c r="U128" i="4"/>
  <c r="Y130" i="4"/>
  <c r="AC130" i="4" s="1"/>
  <c r="V124" i="4"/>
  <c r="Z126" i="4"/>
  <c r="X129" i="4"/>
  <c r="AB129" i="4" s="1"/>
  <c r="U123" i="4"/>
  <c r="Y125" i="4"/>
  <c r="AC125" i="4" s="1"/>
  <c r="W128" i="4"/>
  <c r="X124" i="4"/>
  <c r="AB124" i="4" s="1"/>
  <c r="V127" i="4"/>
  <c r="Z129" i="4"/>
  <c r="Z121" i="4"/>
  <c r="Y121" i="4"/>
  <c r="AC121" i="4" s="1"/>
  <c r="X121" i="4"/>
  <c r="AB121" i="4" s="1"/>
  <c r="W121" i="4"/>
  <c r="V121" i="4"/>
  <c r="U121" i="4"/>
  <c r="U44" i="4"/>
  <c r="W45" i="4"/>
  <c r="Y46" i="4"/>
  <c r="AC46" i="4" s="1"/>
  <c r="U48" i="4"/>
  <c r="W49" i="4"/>
  <c r="Y50" i="4"/>
  <c r="AC50" i="4" s="1"/>
  <c r="U52" i="4"/>
  <c r="V48" i="4"/>
  <c r="V52" i="4"/>
  <c r="Z49" i="4"/>
  <c r="Y44" i="4"/>
  <c r="AC44" i="4" s="1"/>
  <c r="Y48" i="4"/>
  <c r="AC48" i="4" s="1"/>
  <c r="Y52" i="4"/>
  <c r="AC52" i="4" s="1"/>
  <c r="V46" i="4"/>
  <c r="V50" i="4"/>
  <c r="U45" i="4"/>
  <c r="U49" i="4"/>
  <c r="X46" i="4"/>
  <c r="AB46" i="4" s="1"/>
  <c r="X50" i="4"/>
  <c r="AB50" i="4" s="1"/>
  <c r="V44" i="4"/>
  <c r="X45" i="4"/>
  <c r="AB45" i="4" s="1"/>
  <c r="Z46" i="4"/>
  <c r="X49" i="4"/>
  <c r="AB49" i="4" s="1"/>
  <c r="Z50" i="4"/>
  <c r="U46" i="4"/>
  <c r="W51" i="4"/>
  <c r="X47" i="4"/>
  <c r="AB47" i="4" s="1"/>
  <c r="X51" i="4"/>
  <c r="AB51" i="4" s="1"/>
  <c r="Y47" i="4"/>
  <c r="AC47" i="4" s="1"/>
  <c r="Y51" i="4"/>
  <c r="AC51" i="4" s="1"/>
  <c r="Z47" i="4"/>
  <c r="W44" i="4"/>
  <c r="Y45" i="4"/>
  <c r="AC45" i="4" s="1"/>
  <c r="U47" i="4"/>
  <c r="W48" i="4"/>
  <c r="Y49" i="4"/>
  <c r="AC49" i="4" s="1"/>
  <c r="U51" i="4"/>
  <c r="W52" i="4"/>
  <c r="X44" i="4"/>
  <c r="AB44" i="4" s="1"/>
  <c r="Z45" i="4"/>
  <c r="V47" i="4"/>
  <c r="X48" i="4"/>
  <c r="AB48" i="4" s="1"/>
  <c r="V51" i="4"/>
  <c r="X52" i="4"/>
  <c r="AB52" i="4" s="1"/>
  <c r="W47" i="4"/>
  <c r="U50" i="4"/>
  <c r="Z44" i="4"/>
  <c r="Z48" i="4"/>
  <c r="Z52" i="4"/>
  <c r="W46" i="4"/>
  <c r="W50" i="4"/>
  <c r="V49" i="4"/>
  <c r="Z51" i="4"/>
  <c r="V45" i="4"/>
  <c r="Z43" i="4"/>
  <c r="Y43" i="4"/>
  <c r="AC43" i="4" s="1"/>
  <c r="X43" i="4"/>
  <c r="AB43" i="4" s="1"/>
  <c r="W43" i="4"/>
  <c r="V43" i="4"/>
  <c r="U43" i="4"/>
  <c r="U109" i="4"/>
  <c r="W110" i="4"/>
  <c r="Y111" i="4"/>
  <c r="AC111" i="4" s="1"/>
  <c r="U113" i="4"/>
  <c r="W114" i="4"/>
  <c r="Y115" i="4"/>
  <c r="AC115" i="4" s="1"/>
  <c r="U117" i="4"/>
  <c r="Z110" i="4"/>
  <c r="X117" i="4"/>
  <c r="AB117" i="4" s="1"/>
  <c r="W112" i="4"/>
  <c r="W116" i="4"/>
  <c r="Z109" i="4"/>
  <c r="Z113" i="4"/>
  <c r="Z117" i="4"/>
  <c r="W111" i="4"/>
  <c r="Z112" i="4"/>
  <c r="Z116" i="4"/>
  <c r="V109" i="4"/>
  <c r="X110" i="4"/>
  <c r="AB110" i="4" s="1"/>
  <c r="Z111" i="4"/>
  <c r="V113" i="4"/>
  <c r="X114" i="4"/>
  <c r="AB114" i="4" s="1"/>
  <c r="Z115" i="4"/>
  <c r="V117" i="4"/>
  <c r="V112" i="4"/>
  <c r="V116" i="4"/>
  <c r="Y109" i="4"/>
  <c r="AC109" i="4" s="1"/>
  <c r="U115" i="4"/>
  <c r="V110" i="4"/>
  <c r="X115" i="4"/>
  <c r="AB115" i="4" s="1"/>
  <c r="W109" i="4"/>
  <c r="Y110" i="4"/>
  <c r="AC110" i="4" s="1"/>
  <c r="U112" i="4"/>
  <c r="W113" i="4"/>
  <c r="Y114" i="4"/>
  <c r="AC114" i="4" s="1"/>
  <c r="U116" i="4"/>
  <c r="W117" i="4"/>
  <c r="X109" i="4"/>
  <c r="AB109" i="4" s="1"/>
  <c r="X113" i="4"/>
  <c r="AB113" i="4" s="1"/>
  <c r="Z114" i="4"/>
  <c r="U111" i="4"/>
  <c r="Y113" i="4"/>
  <c r="AC113" i="4" s="1"/>
  <c r="Y117" i="4"/>
  <c r="AC117" i="4" s="1"/>
  <c r="V111" i="4"/>
  <c r="X112" i="4"/>
  <c r="AB112" i="4" s="1"/>
  <c r="V115" i="4"/>
  <c r="X116" i="4"/>
  <c r="AB116" i="4" s="1"/>
  <c r="U110" i="4"/>
  <c r="Y112" i="4"/>
  <c r="AC112" i="4" s="1"/>
  <c r="W115" i="4"/>
  <c r="Y116" i="4"/>
  <c r="AC116" i="4" s="1"/>
  <c r="X111" i="4"/>
  <c r="AB111" i="4" s="1"/>
  <c r="V114" i="4"/>
  <c r="U114" i="4"/>
  <c r="Z108" i="4"/>
  <c r="Y108" i="4"/>
  <c r="AC108" i="4" s="1"/>
  <c r="X108" i="4"/>
  <c r="AB108" i="4" s="1"/>
  <c r="W108" i="4"/>
  <c r="V108" i="4"/>
  <c r="U108" i="4"/>
  <c r="U31" i="4"/>
  <c r="W32" i="4"/>
  <c r="Y33" i="4"/>
  <c r="AC33" i="4" s="1"/>
  <c r="U35" i="4"/>
  <c r="W36" i="4"/>
  <c r="Y37" i="4"/>
  <c r="AC37" i="4" s="1"/>
  <c r="U39" i="4"/>
  <c r="V34" i="4"/>
  <c r="U33" i="4"/>
  <c r="W38" i="4"/>
  <c r="X34" i="4"/>
  <c r="AB34" i="4" s="1"/>
  <c r="X38" i="4"/>
  <c r="AB38" i="4" s="1"/>
  <c r="U32" i="4"/>
  <c r="Y38" i="4"/>
  <c r="AC38" i="4" s="1"/>
  <c r="V32" i="4"/>
  <c r="V36" i="4"/>
  <c r="V31" i="4"/>
  <c r="X32" i="4"/>
  <c r="AB32" i="4" s="1"/>
  <c r="Z33" i="4"/>
  <c r="V35" i="4"/>
  <c r="X36" i="4"/>
  <c r="AB36" i="4" s="1"/>
  <c r="Z37" i="4"/>
  <c r="V39" i="4"/>
  <c r="Z32" i="4"/>
  <c r="X35" i="4"/>
  <c r="AB35" i="4" s="1"/>
  <c r="V38" i="4"/>
  <c r="Y31" i="4"/>
  <c r="AC31" i="4" s="1"/>
  <c r="Y35" i="4"/>
  <c r="AC35" i="4" s="1"/>
  <c r="V33" i="4"/>
  <c r="V37" i="4"/>
  <c r="Z39" i="4"/>
  <c r="Y34" i="4"/>
  <c r="AC34" i="4" s="1"/>
  <c r="W37" i="4"/>
  <c r="X33" i="4"/>
  <c r="AB33" i="4" s="1"/>
  <c r="Z38" i="4"/>
  <c r="W31" i="4"/>
  <c r="Y32" i="4"/>
  <c r="AC32" i="4" s="1"/>
  <c r="U34" i="4"/>
  <c r="W35" i="4"/>
  <c r="Y36" i="4"/>
  <c r="AC36" i="4" s="1"/>
  <c r="U38" i="4"/>
  <c r="W39" i="4"/>
  <c r="X31" i="4"/>
  <c r="AB31" i="4" s="1"/>
  <c r="Z36" i="4"/>
  <c r="X39" i="4"/>
  <c r="AB39" i="4" s="1"/>
  <c r="W34" i="4"/>
  <c r="U37" i="4"/>
  <c r="Y39" i="4"/>
  <c r="AC39" i="4" s="1"/>
  <c r="Z31" i="4"/>
  <c r="Z35" i="4"/>
  <c r="W33" i="4"/>
  <c r="U36" i="4"/>
  <c r="Z34" i="4"/>
  <c r="X37" i="4"/>
  <c r="AB37" i="4" s="1"/>
  <c r="Z30" i="4"/>
  <c r="X30" i="4"/>
  <c r="AB30" i="4" s="1"/>
  <c r="Y30" i="4"/>
  <c r="AC30" i="4" s="1"/>
  <c r="W30" i="4"/>
  <c r="V30" i="4"/>
  <c r="U30" i="4"/>
  <c r="U96" i="4"/>
  <c r="W97" i="4"/>
  <c r="Y98" i="4"/>
  <c r="AC98" i="4" s="1"/>
  <c r="U100" i="4"/>
  <c r="W101" i="4"/>
  <c r="Y102" i="4"/>
  <c r="AC102" i="4" s="1"/>
  <c r="U104" i="4"/>
  <c r="X97" i="4"/>
  <c r="AB97" i="4" s="1"/>
  <c r="V100" i="4"/>
  <c r="Z102" i="4"/>
  <c r="W96" i="4"/>
  <c r="Y97" i="4"/>
  <c r="AC97" i="4" s="1"/>
  <c r="U99" i="4"/>
  <c r="W100" i="4"/>
  <c r="U103" i="4"/>
  <c r="X96" i="4"/>
  <c r="AB96" i="4" s="1"/>
  <c r="V99" i="4"/>
  <c r="Z101" i="4"/>
  <c r="U102" i="4"/>
  <c r="Y104" i="4"/>
  <c r="AC104" i="4" s="1"/>
  <c r="V96" i="4"/>
  <c r="Z98" i="4"/>
  <c r="X101" i="4"/>
  <c r="AB101" i="4" s="1"/>
  <c r="V104" i="4"/>
  <c r="Y101" i="4"/>
  <c r="AC101" i="4" s="1"/>
  <c r="W104" i="4"/>
  <c r="Z97" i="4"/>
  <c r="X100" i="4"/>
  <c r="AB100" i="4" s="1"/>
  <c r="V103" i="4"/>
  <c r="X104" i="4"/>
  <c r="AB104" i="4" s="1"/>
  <c r="Y96" i="4"/>
  <c r="AC96" i="4" s="1"/>
  <c r="U98" i="4"/>
  <c r="W99" i="4"/>
  <c r="Y100" i="4"/>
  <c r="AC100" i="4" s="1"/>
  <c r="W103" i="4"/>
  <c r="Z96" i="4"/>
  <c r="V98" i="4"/>
  <c r="X99" i="4"/>
  <c r="AB99" i="4" s="1"/>
  <c r="Z100" i="4"/>
  <c r="V102" i="4"/>
  <c r="X103" i="4"/>
  <c r="AB103" i="4" s="1"/>
  <c r="Z104" i="4"/>
  <c r="U97" i="4"/>
  <c r="W98" i="4"/>
  <c r="Y99" i="4"/>
  <c r="AC99" i="4" s="1"/>
  <c r="U101" i="4"/>
  <c r="W102" i="4"/>
  <c r="Y103" i="4"/>
  <c r="AC103" i="4" s="1"/>
  <c r="V97" i="4"/>
  <c r="X98" i="4"/>
  <c r="AB98" i="4" s="1"/>
  <c r="Z99" i="4"/>
  <c r="V101" i="4"/>
  <c r="X102" i="4"/>
  <c r="AB102" i="4" s="1"/>
  <c r="Z103" i="4"/>
  <c r="Z95" i="4"/>
  <c r="Y95" i="4"/>
  <c r="AC95" i="4" s="1"/>
  <c r="X95" i="4"/>
  <c r="AB95" i="4" s="1"/>
  <c r="W95" i="4"/>
  <c r="V95" i="4"/>
  <c r="U95" i="4"/>
  <c r="U18" i="4"/>
  <c r="W19" i="4"/>
  <c r="Y20" i="4"/>
  <c r="AC20" i="4" s="1"/>
  <c r="U22" i="4"/>
  <c r="W23" i="4"/>
  <c r="Y24" i="4"/>
  <c r="AC24" i="4" s="1"/>
  <c r="U26" i="4"/>
  <c r="W21" i="4"/>
  <c r="Z18" i="4"/>
  <c r="Z26" i="4"/>
  <c r="V18" i="4"/>
  <c r="X19" i="4"/>
  <c r="AB19" i="4" s="1"/>
  <c r="Z20" i="4"/>
  <c r="V22" i="4"/>
  <c r="X23" i="4"/>
  <c r="AB23" i="4" s="1"/>
  <c r="Z24" i="4"/>
  <c r="V26" i="4"/>
  <c r="Y22" i="4"/>
  <c r="AC22" i="4" s="1"/>
  <c r="X21" i="4"/>
  <c r="AB21" i="4" s="1"/>
  <c r="W18" i="4"/>
  <c r="Y19" i="4"/>
  <c r="AC19" i="4" s="1"/>
  <c r="U21" i="4"/>
  <c r="W22" i="4"/>
  <c r="Y23" i="4"/>
  <c r="AC23" i="4" s="1"/>
  <c r="U25" i="4"/>
  <c r="W26" i="4"/>
  <c r="U24" i="4"/>
  <c r="V20" i="4"/>
  <c r="X25" i="4"/>
  <c r="AB25" i="4" s="1"/>
  <c r="X18" i="4"/>
  <c r="AB18" i="4" s="1"/>
  <c r="Z19" i="4"/>
  <c r="V21" i="4"/>
  <c r="X22" i="4"/>
  <c r="AB22" i="4" s="1"/>
  <c r="Z23" i="4"/>
  <c r="V25" i="4"/>
  <c r="X26" i="4"/>
  <c r="AB26" i="4" s="1"/>
  <c r="Y18" i="4"/>
  <c r="AC18" i="4" s="1"/>
  <c r="U20" i="4"/>
  <c r="W25" i="4"/>
  <c r="Y26" i="4"/>
  <c r="AC26" i="4" s="1"/>
  <c r="Z22" i="4"/>
  <c r="V24" i="4"/>
  <c r="U19" i="4"/>
  <c r="W20" i="4"/>
  <c r="Y21" i="4"/>
  <c r="AC21" i="4" s="1"/>
  <c r="U23" i="4"/>
  <c r="W24" i="4"/>
  <c r="Y25" i="4"/>
  <c r="AC25" i="4" s="1"/>
  <c r="V19" i="4"/>
  <c r="X20" i="4"/>
  <c r="AB20" i="4" s="1"/>
  <c r="Z21" i="4"/>
  <c r="V23" i="4"/>
  <c r="X24" i="4"/>
  <c r="AB24" i="4" s="1"/>
  <c r="Z25" i="4"/>
  <c r="Z17" i="4"/>
  <c r="Y17" i="4"/>
  <c r="AC17" i="4" s="1"/>
  <c r="W17" i="4"/>
  <c r="X17" i="4"/>
  <c r="AB17" i="4" s="1"/>
  <c r="U17" i="4"/>
  <c r="V17" i="4"/>
  <c r="Z82" i="4"/>
  <c r="U83" i="4"/>
  <c r="W84" i="4"/>
  <c r="Y85" i="4"/>
  <c r="AC85" i="4" s="1"/>
  <c r="U87" i="4"/>
  <c r="W88" i="4"/>
  <c r="Y89" i="4"/>
  <c r="AC89" i="4" s="1"/>
  <c r="U91" i="4"/>
  <c r="V83" i="4"/>
  <c r="X84" i="4"/>
  <c r="AB84" i="4" s="1"/>
  <c r="Z85" i="4"/>
  <c r="V87" i="4"/>
  <c r="X88" i="4"/>
  <c r="AB88" i="4" s="1"/>
  <c r="Z89" i="4"/>
  <c r="V91" i="4"/>
  <c r="W83" i="4"/>
  <c r="U86" i="4"/>
  <c r="W87" i="4"/>
  <c r="Y88" i="4"/>
  <c r="AC88" i="4" s="1"/>
  <c r="W91" i="4"/>
  <c r="W85" i="4"/>
  <c r="W89" i="4"/>
  <c r="X85" i="4"/>
  <c r="AB85" i="4" s="1"/>
  <c r="Z91" i="4"/>
  <c r="Y84" i="4"/>
  <c r="AC84" i="4" s="1"/>
  <c r="U90" i="4"/>
  <c r="Y86" i="4"/>
  <c r="AC86" i="4" s="1"/>
  <c r="Y90" i="4"/>
  <c r="AC90" i="4" s="1"/>
  <c r="Z86" i="4"/>
  <c r="Z90" i="4"/>
  <c r="X83" i="4"/>
  <c r="AB83" i="4" s="1"/>
  <c r="Z84" i="4"/>
  <c r="V86" i="4"/>
  <c r="X87" i="4"/>
  <c r="AB87" i="4" s="1"/>
  <c r="Z88" i="4"/>
  <c r="V90" i="4"/>
  <c r="X91" i="4"/>
  <c r="AB91" i="4" s="1"/>
  <c r="Y83" i="4"/>
  <c r="AC83" i="4" s="1"/>
  <c r="U85" i="4"/>
  <c r="W86" i="4"/>
  <c r="Y87" i="4"/>
  <c r="AC87" i="4" s="1"/>
  <c r="U89" i="4"/>
  <c r="W90" i="4"/>
  <c r="Y91" i="4"/>
  <c r="AC91" i="4" s="1"/>
  <c r="Z83" i="4"/>
  <c r="V85" i="4"/>
  <c r="X86" i="4"/>
  <c r="AB86" i="4" s="1"/>
  <c r="Z87" i="4"/>
  <c r="V89" i="4"/>
  <c r="X90" i="4"/>
  <c r="AB90" i="4" s="1"/>
  <c r="U84" i="4"/>
  <c r="U88" i="4"/>
  <c r="V84" i="4"/>
  <c r="V88" i="4"/>
  <c r="X89" i="4"/>
  <c r="AB89" i="4" s="1"/>
  <c r="X82" i="4"/>
  <c r="AB82" i="4" s="1"/>
  <c r="Y82" i="4"/>
  <c r="AC82" i="4" s="1"/>
  <c r="V82" i="4"/>
  <c r="W82" i="4"/>
  <c r="U82" i="4"/>
  <c r="U5" i="4"/>
  <c r="W6" i="4"/>
  <c r="Y7" i="4"/>
  <c r="AC7" i="4" s="1"/>
  <c r="U9" i="4"/>
  <c r="W10" i="4"/>
  <c r="Y11" i="4"/>
  <c r="AC11" i="4" s="1"/>
  <c r="U13" i="4"/>
  <c r="Z7" i="4"/>
  <c r="Z11" i="4"/>
  <c r="Y6" i="4"/>
  <c r="AC6" i="4" s="1"/>
  <c r="Y10" i="4"/>
  <c r="AC10" i="4" s="1"/>
  <c r="X5" i="4"/>
  <c r="AB5" i="4" s="1"/>
  <c r="V8" i="4"/>
  <c r="V12" i="4"/>
  <c r="Y5" i="4"/>
  <c r="AC5" i="4" s="1"/>
  <c r="Y9" i="4"/>
  <c r="AC9" i="4" s="1"/>
  <c r="Y13" i="4"/>
  <c r="AC13" i="4" s="1"/>
  <c r="X8" i="4"/>
  <c r="AB8" i="4" s="1"/>
  <c r="X12" i="4"/>
  <c r="AB12" i="4" s="1"/>
  <c r="W7" i="4"/>
  <c r="W11" i="4"/>
  <c r="X7" i="4"/>
  <c r="AB7" i="4" s="1"/>
  <c r="X11" i="4"/>
  <c r="AB11" i="4" s="1"/>
  <c r="V5" i="4"/>
  <c r="X6" i="4"/>
  <c r="AB6" i="4" s="1"/>
  <c r="V9" i="4"/>
  <c r="X10" i="4"/>
  <c r="AB10" i="4" s="1"/>
  <c r="V13" i="4"/>
  <c r="W9" i="4"/>
  <c r="U12" i="4"/>
  <c r="Z6" i="4"/>
  <c r="X9" i="4"/>
  <c r="AB9" i="4" s="1"/>
  <c r="Z10" i="4"/>
  <c r="X13" i="4"/>
  <c r="AB13" i="4" s="1"/>
  <c r="U7" i="4"/>
  <c r="U11" i="4"/>
  <c r="V7" i="4"/>
  <c r="Z9" i="4"/>
  <c r="U6" i="4"/>
  <c r="Y12" i="4"/>
  <c r="AC12" i="4" s="1"/>
  <c r="Z8" i="4"/>
  <c r="Z12" i="4"/>
  <c r="W5" i="4"/>
  <c r="U8" i="4"/>
  <c r="W13" i="4"/>
  <c r="W8" i="4"/>
  <c r="W12" i="4"/>
  <c r="Z5" i="4"/>
  <c r="V11" i="4"/>
  <c r="Z13" i="4"/>
  <c r="Y8" i="4"/>
  <c r="AC8" i="4" s="1"/>
  <c r="U10" i="4"/>
  <c r="V6" i="4"/>
  <c r="V10" i="4"/>
  <c r="U4" i="4"/>
  <c r="Z4" i="4"/>
  <c r="AE4" i="4" s="1"/>
  <c r="Y4" i="4"/>
  <c r="AC4" i="4" s="1"/>
  <c r="X4" i="4"/>
  <c r="AB4" i="4" s="1"/>
  <c r="V4" i="4"/>
  <c r="W4" i="4"/>
  <c r="Q70" i="4" l="1"/>
  <c r="R70" i="4"/>
  <c r="Q73" i="4"/>
  <c r="S75" i="4"/>
  <c r="R78" i="4"/>
  <c r="S70" i="4"/>
  <c r="R73" i="4"/>
  <c r="Q76" i="4"/>
  <c r="S78" i="4"/>
  <c r="Q71" i="4"/>
  <c r="S73" i="4"/>
  <c r="R76" i="4"/>
  <c r="R71" i="4"/>
  <c r="Q74" i="4"/>
  <c r="S76" i="4"/>
  <c r="S71" i="4"/>
  <c r="R74" i="4"/>
  <c r="Q77" i="4"/>
  <c r="Q72" i="4"/>
  <c r="S74" i="4"/>
  <c r="R77" i="4"/>
  <c r="R72" i="4"/>
  <c r="Q75" i="4"/>
  <c r="S77" i="4"/>
  <c r="S72" i="4"/>
  <c r="R75" i="4"/>
  <c r="Q78" i="4"/>
  <c r="Q69" i="4"/>
  <c r="R69" i="4"/>
  <c r="S69" i="4"/>
  <c r="Q57" i="4"/>
  <c r="S59" i="4"/>
  <c r="R62" i="4"/>
  <c r="Q65" i="4"/>
  <c r="Q58" i="4"/>
  <c r="Q64" i="4"/>
  <c r="R59" i="4"/>
  <c r="R57" i="4"/>
  <c r="Q60" i="4"/>
  <c r="S62" i="4"/>
  <c r="R65" i="4"/>
  <c r="S60" i="4"/>
  <c r="R64" i="4"/>
  <c r="S64" i="4"/>
  <c r="S57" i="4"/>
  <c r="R60" i="4"/>
  <c r="Q63" i="4"/>
  <c r="S65" i="4"/>
  <c r="R63" i="4"/>
  <c r="Q59" i="4"/>
  <c r="Q62" i="4"/>
  <c r="R58" i="4"/>
  <c r="Q61" i="4"/>
  <c r="S63" i="4"/>
  <c r="S58" i="4"/>
  <c r="R61" i="4"/>
  <c r="S61" i="4"/>
  <c r="R56" i="4"/>
  <c r="S56" i="4"/>
  <c r="Q56" i="4"/>
  <c r="Q44" i="4"/>
  <c r="S46" i="4"/>
  <c r="R49" i="4"/>
  <c r="Q52" i="4"/>
  <c r="Q45" i="4"/>
  <c r="R51" i="4"/>
  <c r="R46" i="4"/>
  <c r="R44" i="4"/>
  <c r="Q47" i="4"/>
  <c r="S49" i="4"/>
  <c r="R52" i="4"/>
  <c r="S52" i="4"/>
  <c r="S47" i="4"/>
  <c r="S44" i="4"/>
  <c r="R47" i="4"/>
  <c r="Q50" i="4"/>
  <c r="R50" i="4"/>
  <c r="Q49" i="4"/>
  <c r="R45" i="4"/>
  <c r="Q48" i="4"/>
  <c r="S50" i="4"/>
  <c r="S45" i="4"/>
  <c r="R48" i="4"/>
  <c r="Q51" i="4"/>
  <c r="Q46" i="4"/>
  <c r="S48" i="4"/>
  <c r="S51" i="4"/>
  <c r="Q43" i="4"/>
  <c r="R43" i="4"/>
  <c r="S43" i="4"/>
  <c r="Q31" i="4"/>
  <c r="S33" i="4"/>
  <c r="R36" i="4"/>
  <c r="Q39" i="4"/>
  <c r="R31" i="4"/>
  <c r="Q34" i="4"/>
  <c r="S36" i="4"/>
  <c r="R39" i="4"/>
  <c r="R34" i="4"/>
  <c r="Q37" i="4"/>
  <c r="S39" i="4"/>
  <c r="S34" i="4"/>
  <c r="Q35" i="4"/>
  <c r="S31" i="4"/>
  <c r="Q32" i="4"/>
  <c r="R32" i="4"/>
  <c r="S32" i="4"/>
  <c r="R35" i="4"/>
  <c r="Q38" i="4"/>
  <c r="Q33" i="4"/>
  <c r="S35" i="4"/>
  <c r="R38" i="4"/>
  <c r="R33" i="4"/>
  <c r="Q36" i="4"/>
  <c r="S38" i="4"/>
  <c r="R37" i="4"/>
  <c r="S37" i="4"/>
  <c r="Q30" i="4"/>
  <c r="S30" i="4"/>
  <c r="R30" i="4"/>
  <c r="Q18" i="4"/>
  <c r="S20" i="4"/>
  <c r="R23" i="4"/>
  <c r="Q26" i="4"/>
  <c r="R18" i="4"/>
  <c r="Q21" i="4"/>
  <c r="S23" i="4"/>
  <c r="R26" i="4"/>
  <c r="S18" i="4"/>
  <c r="R21" i="4"/>
  <c r="Q24" i="4"/>
  <c r="S26" i="4"/>
  <c r="Q19" i="4"/>
  <c r="S21" i="4"/>
  <c r="R24" i="4"/>
  <c r="R25" i="4"/>
  <c r="R19" i="4"/>
  <c r="Q22" i="4"/>
  <c r="S24" i="4"/>
  <c r="S19" i="4"/>
  <c r="R22" i="4"/>
  <c r="Q25" i="4"/>
  <c r="Q20" i="4"/>
  <c r="R20" i="4"/>
  <c r="Q23" i="4"/>
  <c r="S25" i="4"/>
  <c r="S22" i="4"/>
  <c r="R17" i="4"/>
  <c r="S17" i="4"/>
  <c r="Q17" i="4"/>
  <c r="Q5" i="4"/>
  <c r="S7" i="4"/>
  <c r="R10" i="4"/>
  <c r="Q13" i="4"/>
  <c r="R8" i="4"/>
  <c r="S13" i="4"/>
  <c r="R5" i="4"/>
  <c r="Q8" i="4"/>
  <c r="S10" i="4"/>
  <c r="R13" i="4"/>
  <c r="S5" i="4"/>
  <c r="Q11" i="4"/>
  <c r="Q10" i="4"/>
  <c r="S12" i="4"/>
  <c r="Q6" i="4"/>
  <c r="S8" i="4"/>
  <c r="R11" i="4"/>
  <c r="R6" i="4"/>
  <c r="Q9" i="4"/>
  <c r="S11" i="4"/>
  <c r="R12" i="4"/>
  <c r="S6" i="4"/>
  <c r="R9" i="4"/>
  <c r="Q12" i="4"/>
  <c r="Q7" i="4"/>
  <c r="S9" i="4"/>
  <c r="R7" i="4"/>
  <c r="R4" i="4"/>
  <c r="S4" i="4"/>
  <c r="Q4" i="4"/>
  <c r="M70" i="4"/>
  <c r="N70" i="4"/>
  <c r="M73" i="4"/>
  <c r="L76" i="4"/>
  <c r="N78" i="4"/>
  <c r="N76" i="4"/>
  <c r="N74" i="4"/>
  <c r="N77" i="4"/>
  <c r="N72" i="4"/>
  <c r="L78" i="4"/>
  <c r="N75" i="4"/>
  <c r="L71" i="4"/>
  <c r="N73" i="4"/>
  <c r="M76" i="4"/>
  <c r="L74" i="4"/>
  <c r="M77" i="4"/>
  <c r="M75" i="4"/>
  <c r="M78" i="4"/>
  <c r="M71" i="4"/>
  <c r="N71" i="4"/>
  <c r="M74" i="4"/>
  <c r="L77" i="4"/>
  <c r="L72" i="4"/>
  <c r="L75" i="4"/>
  <c r="L70" i="4"/>
  <c r="L73" i="4"/>
  <c r="M72" i="4"/>
  <c r="M69" i="4"/>
  <c r="N69" i="4"/>
  <c r="L69" i="4"/>
  <c r="L57" i="4"/>
  <c r="N59" i="4"/>
  <c r="M62" i="4"/>
  <c r="L65" i="4"/>
  <c r="N57" i="4"/>
  <c r="N61" i="4"/>
  <c r="M57" i="4"/>
  <c r="L60" i="4"/>
  <c r="N62" i="4"/>
  <c r="M65" i="4"/>
  <c r="M60" i="4"/>
  <c r="N65" i="4"/>
  <c r="L59" i="4"/>
  <c r="L58" i="4"/>
  <c r="N60" i="4"/>
  <c r="M63" i="4"/>
  <c r="M61" i="4"/>
  <c r="L64" i="4"/>
  <c r="M64" i="4"/>
  <c r="M58" i="4"/>
  <c r="L61" i="4"/>
  <c r="N63" i="4"/>
  <c r="N58" i="4"/>
  <c r="M59" i="4"/>
  <c r="L62" i="4"/>
  <c r="N64" i="4"/>
  <c r="L63" i="4"/>
  <c r="M56" i="4"/>
  <c r="N56" i="4"/>
  <c r="L56" i="4"/>
  <c r="L44" i="4"/>
  <c r="N46" i="4"/>
  <c r="M49" i="4"/>
  <c r="L52" i="4"/>
  <c r="M44" i="4"/>
  <c r="L47" i="4"/>
  <c r="N49" i="4"/>
  <c r="M52" i="4"/>
  <c r="N44" i="4"/>
  <c r="M47" i="4"/>
  <c r="L50" i="4"/>
  <c r="N52" i="4"/>
  <c r="L45" i="4"/>
  <c r="N47" i="4"/>
  <c r="M50" i="4"/>
  <c r="M45" i="4"/>
  <c r="L48" i="4"/>
  <c r="N50" i="4"/>
  <c r="N45" i="4"/>
  <c r="M48" i="4"/>
  <c r="L51" i="4"/>
  <c r="N48" i="4"/>
  <c r="M51" i="4"/>
  <c r="M46" i="4"/>
  <c r="L49" i="4"/>
  <c r="N51" i="4"/>
  <c r="L46" i="4"/>
  <c r="M43" i="4"/>
  <c r="N43" i="4"/>
  <c r="L43" i="4"/>
  <c r="L31" i="4"/>
  <c r="N33" i="4"/>
  <c r="M36" i="4"/>
  <c r="L39" i="4"/>
  <c r="M31" i="4"/>
  <c r="L34" i="4"/>
  <c r="N36" i="4"/>
  <c r="M39" i="4"/>
  <c r="N31" i="4"/>
  <c r="M34" i="4"/>
  <c r="L37" i="4"/>
  <c r="N39" i="4"/>
  <c r="M35" i="4"/>
  <c r="N35" i="4"/>
  <c r="L36" i="4"/>
  <c r="N38" i="4"/>
  <c r="L32" i="4"/>
  <c r="N34" i="4"/>
  <c r="M37" i="4"/>
  <c r="M32" i="4"/>
  <c r="L35" i="4"/>
  <c r="N37" i="4"/>
  <c r="N32" i="4"/>
  <c r="L33" i="4"/>
  <c r="L38" i="4"/>
  <c r="M38" i="4"/>
  <c r="M33" i="4"/>
  <c r="M30" i="4"/>
  <c r="N30" i="4"/>
  <c r="L30" i="4"/>
  <c r="L18" i="4"/>
  <c r="N20" i="4"/>
  <c r="M23" i="4"/>
  <c r="L26" i="4"/>
  <c r="N26" i="4"/>
  <c r="M18" i="4"/>
  <c r="L21" i="4"/>
  <c r="N23" i="4"/>
  <c r="M26" i="4"/>
  <c r="L24" i="4"/>
  <c r="N18" i="4"/>
  <c r="M21" i="4"/>
  <c r="M20" i="4"/>
  <c r="L19" i="4"/>
  <c r="N21" i="4"/>
  <c r="M24" i="4"/>
  <c r="L22" i="4"/>
  <c r="N22" i="4"/>
  <c r="N25" i="4"/>
  <c r="M19" i="4"/>
  <c r="N24" i="4"/>
  <c r="M25" i="4"/>
  <c r="N19" i="4"/>
  <c r="M22" i="4"/>
  <c r="L25" i="4"/>
  <c r="L20" i="4"/>
  <c r="L23" i="4"/>
  <c r="M17" i="4"/>
  <c r="N17" i="4"/>
  <c r="L17" i="4"/>
  <c r="L5" i="4"/>
  <c r="N7" i="4"/>
  <c r="M10" i="4"/>
  <c r="L13" i="4"/>
  <c r="L11" i="4"/>
  <c r="L9" i="4"/>
  <c r="N11" i="4"/>
  <c r="M7" i="4"/>
  <c r="M5" i="4"/>
  <c r="L8" i="4"/>
  <c r="N10" i="4"/>
  <c r="M13" i="4"/>
  <c r="M8" i="4"/>
  <c r="M6" i="4"/>
  <c r="L10" i="4"/>
  <c r="N5" i="4"/>
  <c r="N13" i="4"/>
  <c r="M12" i="4"/>
  <c r="L6" i="4"/>
  <c r="N8" i="4"/>
  <c r="M11" i="4"/>
  <c r="N9" i="4"/>
  <c r="N6" i="4"/>
  <c r="M9" i="4"/>
  <c r="L12" i="4"/>
  <c r="L7" i="4"/>
  <c r="N12" i="4"/>
  <c r="M4" i="4"/>
  <c r="N4" i="4"/>
  <c r="L4" i="4"/>
  <c r="G70" i="4"/>
  <c r="I72" i="4"/>
  <c r="H75" i="4"/>
  <c r="G78" i="4"/>
  <c r="G73" i="4"/>
  <c r="I75" i="4"/>
  <c r="H78" i="4"/>
  <c r="I70" i="4"/>
  <c r="H73" i="4"/>
  <c r="G76" i="4"/>
  <c r="I78" i="4"/>
  <c r="G71" i="4"/>
  <c r="I73" i="4"/>
  <c r="H76" i="4"/>
  <c r="H71" i="4"/>
  <c r="G74" i="4"/>
  <c r="I76" i="4"/>
  <c r="I71" i="4"/>
  <c r="H74" i="4"/>
  <c r="G77" i="4"/>
  <c r="I74" i="4"/>
  <c r="H77" i="4"/>
  <c r="G75" i="4"/>
  <c r="I77" i="4"/>
  <c r="H70" i="4"/>
  <c r="H72" i="4"/>
  <c r="G72" i="4"/>
  <c r="H69" i="4"/>
  <c r="I69" i="4"/>
  <c r="G69" i="4"/>
  <c r="B70" i="4"/>
  <c r="D72" i="4"/>
  <c r="C75" i="4"/>
  <c r="B78" i="4"/>
  <c r="D70" i="4"/>
  <c r="B76" i="4"/>
  <c r="D78" i="4"/>
  <c r="D73" i="4"/>
  <c r="B77" i="4"/>
  <c r="C77" i="4"/>
  <c r="C70" i="4"/>
  <c r="B73" i="4"/>
  <c r="D75" i="4"/>
  <c r="C78" i="4"/>
  <c r="C73" i="4"/>
  <c r="B71" i="4"/>
  <c r="B74" i="4"/>
  <c r="D71" i="4"/>
  <c r="D74" i="4"/>
  <c r="C76" i="4"/>
  <c r="C74" i="4"/>
  <c r="B72" i="4"/>
  <c r="C71" i="4"/>
  <c r="D76" i="4"/>
  <c r="C72" i="4"/>
  <c r="B75" i="4"/>
  <c r="D77" i="4"/>
  <c r="C69" i="4"/>
  <c r="D69" i="4"/>
  <c r="B69" i="4"/>
  <c r="H65" i="4"/>
  <c r="G57" i="4"/>
  <c r="I59" i="4"/>
  <c r="H62" i="4"/>
  <c r="H60" i="4"/>
  <c r="H61" i="4"/>
  <c r="I61" i="4"/>
  <c r="H57" i="4"/>
  <c r="G60" i="4"/>
  <c r="I62" i="4"/>
  <c r="I65" i="4"/>
  <c r="I63" i="4"/>
  <c r="G64" i="4"/>
  <c r="H64" i="4"/>
  <c r="G58" i="4"/>
  <c r="I60" i="4"/>
  <c r="H58" i="4"/>
  <c r="G61" i="4"/>
  <c r="H59" i="4"/>
  <c r="G62" i="4"/>
  <c r="I64" i="4"/>
  <c r="G65" i="4"/>
  <c r="I57" i="4"/>
  <c r="G63" i="4"/>
  <c r="H63" i="4"/>
  <c r="I58" i="4"/>
  <c r="G59" i="4"/>
  <c r="H56" i="4"/>
  <c r="I56" i="4"/>
  <c r="G56" i="4"/>
  <c r="B57" i="4"/>
  <c r="D59" i="4"/>
  <c r="C62" i="4"/>
  <c r="B65" i="4"/>
  <c r="D57" i="4"/>
  <c r="B63" i="4"/>
  <c r="D65" i="4"/>
  <c r="D60" i="4"/>
  <c r="C64" i="4"/>
  <c r="D64" i="4"/>
  <c r="C57" i="4"/>
  <c r="B60" i="4"/>
  <c r="D62" i="4"/>
  <c r="C65" i="4"/>
  <c r="C60" i="4"/>
  <c r="C63" i="4"/>
  <c r="D61" i="4"/>
  <c r="C59" i="4"/>
  <c r="B58" i="4"/>
  <c r="C58" i="4"/>
  <c r="B61" i="4"/>
  <c r="D63" i="4"/>
  <c r="D58" i="4"/>
  <c r="C61" i="4"/>
  <c r="B64" i="4"/>
  <c r="B59" i="4"/>
  <c r="B62" i="4"/>
  <c r="C56" i="4"/>
  <c r="D56" i="4"/>
  <c r="B56" i="4"/>
  <c r="G44" i="4"/>
  <c r="I46" i="4"/>
  <c r="H49" i="4"/>
  <c r="G52" i="4"/>
  <c r="H44" i="4"/>
  <c r="G47" i="4"/>
  <c r="I49" i="4"/>
  <c r="H52" i="4"/>
  <c r="H51" i="4"/>
  <c r="G49" i="4"/>
  <c r="I44" i="4"/>
  <c r="H47" i="4"/>
  <c r="G50" i="4"/>
  <c r="I52" i="4"/>
  <c r="H45" i="4"/>
  <c r="I48" i="4"/>
  <c r="I51" i="4"/>
  <c r="G45" i="4"/>
  <c r="I47" i="4"/>
  <c r="H50" i="4"/>
  <c r="G48" i="4"/>
  <c r="I50" i="4"/>
  <c r="G46" i="4"/>
  <c r="H46" i="4"/>
  <c r="I45" i="4"/>
  <c r="H48" i="4"/>
  <c r="G51" i="4"/>
  <c r="H43" i="4"/>
  <c r="I43" i="4"/>
  <c r="G43" i="4"/>
  <c r="B44" i="4"/>
  <c r="D46" i="4"/>
  <c r="C49" i="4"/>
  <c r="B52" i="4"/>
  <c r="C47" i="4"/>
  <c r="C44" i="4"/>
  <c r="B47" i="4"/>
  <c r="D49" i="4"/>
  <c r="C52" i="4"/>
  <c r="D44" i="4"/>
  <c r="D48" i="4"/>
  <c r="B45" i="4"/>
  <c r="D47" i="4"/>
  <c r="C50" i="4"/>
  <c r="D45" i="4"/>
  <c r="B51" i="4"/>
  <c r="B46" i="4"/>
  <c r="C45" i="4"/>
  <c r="B48" i="4"/>
  <c r="D50" i="4"/>
  <c r="C48" i="4"/>
  <c r="C51" i="4"/>
  <c r="C46" i="4"/>
  <c r="B49" i="4"/>
  <c r="D51" i="4"/>
  <c r="B50" i="4"/>
  <c r="D52" i="4"/>
  <c r="C43" i="4"/>
  <c r="D43" i="4"/>
  <c r="B43" i="4"/>
  <c r="G31" i="4"/>
  <c r="I33" i="4"/>
  <c r="H36" i="4"/>
  <c r="G39" i="4"/>
  <c r="H31" i="4"/>
  <c r="G34" i="4"/>
  <c r="I36" i="4"/>
  <c r="H39" i="4"/>
  <c r="I31" i="4"/>
  <c r="H34" i="4"/>
  <c r="G37" i="4"/>
  <c r="I39" i="4"/>
  <c r="G32" i="4"/>
  <c r="I34" i="4"/>
  <c r="H37" i="4"/>
  <c r="H32" i="4"/>
  <c r="G35" i="4"/>
  <c r="I37" i="4"/>
  <c r="I32" i="4"/>
  <c r="H35" i="4"/>
  <c r="G38" i="4"/>
  <c r="G33" i="4"/>
  <c r="I35" i="4"/>
  <c r="H38" i="4"/>
  <c r="H33" i="4"/>
  <c r="I38" i="4"/>
  <c r="G36" i="4"/>
  <c r="H30" i="4"/>
  <c r="I30" i="4"/>
  <c r="G30" i="4"/>
  <c r="B31" i="4"/>
  <c r="D33" i="4"/>
  <c r="C36" i="4"/>
  <c r="B39" i="4"/>
  <c r="D39" i="4"/>
  <c r="D32" i="4"/>
  <c r="C31" i="4"/>
  <c r="B34" i="4"/>
  <c r="D36" i="4"/>
  <c r="C39" i="4"/>
  <c r="C35" i="4"/>
  <c r="D31" i="4"/>
  <c r="C34" i="4"/>
  <c r="B37" i="4"/>
  <c r="B33" i="4"/>
  <c r="B32" i="4"/>
  <c r="D34" i="4"/>
  <c r="C37" i="4"/>
  <c r="C32" i="4"/>
  <c r="B35" i="4"/>
  <c r="D37" i="4"/>
  <c r="C38" i="4"/>
  <c r="C33" i="4"/>
  <c r="B36" i="4"/>
  <c r="D38" i="4"/>
  <c r="B38" i="4"/>
  <c r="D35" i="4"/>
  <c r="C30" i="4"/>
  <c r="D30" i="4"/>
  <c r="B30" i="4"/>
  <c r="G18" i="4"/>
  <c r="I20" i="4"/>
  <c r="H23" i="4"/>
  <c r="G26" i="4"/>
  <c r="I21" i="4"/>
  <c r="G20" i="4"/>
  <c r="H18" i="4"/>
  <c r="G21" i="4"/>
  <c r="I23" i="4"/>
  <c r="H26" i="4"/>
  <c r="G19" i="4"/>
  <c r="I22" i="4"/>
  <c r="H20" i="4"/>
  <c r="I18" i="4"/>
  <c r="H21" i="4"/>
  <c r="G24" i="4"/>
  <c r="I26" i="4"/>
  <c r="H24" i="4"/>
  <c r="H19" i="4"/>
  <c r="G22" i="4"/>
  <c r="I24" i="4"/>
  <c r="G25" i="4"/>
  <c r="H25" i="4"/>
  <c r="I25" i="4"/>
  <c r="I19" i="4"/>
  <c r="H22" i="4"/>
  <c r="G23" i="4"/>
  <c r="H17" i="4"/>
  <c r="I17" i="4"/>
  <c r="G17" i="4"/>
  <c r="B18" i="4"/>
  <c r="D20" i="4"/>
  <c r="C23" i="4"/>
  <c r="B26" i="4"/>
  <c r="C24" i="4"/>
  <c r="D24" i="4"/>
  <c r="C22" i="4"/>
  <c r="D22" i="4"/>
  <c r="D25" i="4"/>
  <c r="C18" i="4"/>
  <c r="B21" i="4"/>
  <c r="D23" i="4"/>
  <c r="C26" i="4"/>
  <c r="D21" i="4"/>
  <c r="C19" i="4"/>
  <c r="D19" i="4"/>
  <c r="B20" i="4"/>
  <c r="C20" i="4"/>
  <c r="D18" i="4"/>
  <c r="C21" i="4"/>
  <c r="B24" i="4"/>
  <c r="D26" i="4"/>
  <c r="B19" i="4"/>
  <c r="B25" i="4"/>
  <c r="C25" i="4"/>
  <c r="B23" i="4"/>
  <c r="B22" i="4"/>
  <c r="C17" i="4"/>
  <c r="D17" i="4"/>
  <c r="B17" i="4"/>
  <c r="G5" i="4"/>
  <c r="I7" i="4"/>
  <c r="H10" i="4"/>
  <c r="G13" i="4"/>
  <c r="H5" i="4"/>
  <c r="G8" i="4"/>
  <c r="I10" i="4"/>
  <c r="H13" i="4"/>
  <c r="I5" i="4"/>
  <c r="H8" i="4"/>
  <c r="G11" i="4"/>
  <c r="I13" i="4"/>
  <c r="I8" i="4"/>
  <c r="H11" i="4"/>
  <c r="H6" i="4"/>
  <c r="G9" i="4"/>
  <c r="I11" i="4"/>
  <c r="I6" i="4"/>
  <c r="H9" i="4"/>
  <c r="G12" i="4"/>
  <c r="G10" i="4"/>
  <c r="G6" i="4"/>
  <c r="G7" i="4"/>
  <c r="I9" i="4"/>
  <c r="H12" i="4"/>
  <c r="H7" i="4"/>
  <c r="I12" i="4"/>
  <c r="G4" i="4"/>
  <c r="H4" i="4"/>
  <c r="I4" i="4"/>
  <c r="B5" i="4"/>
  <c r="D7" i="4"/>
  <c r="C10" i="4"/>
  <c r="B13" i="4"/>
  <c r="B8" i="4"/>
  <c r="D10" i="4"/>
  <c r="C13" i="4"/>
  <c r="D5" i="4"/>
  <c r="C8" i="4"/>
  <c r="B11" i="4"/>
  <c r="D13" i="4"/>
  <c r="B6" i="4"/>
  <c r="D8" i="4"/>
  <c r="C11" i="4"/>
  <c r="C6" i="4"/>
  <c r="B9" i="4"/>
  <c r="D11" i="4"/>
  <c r="D6" i="4"/>
  <c r="C9" i="4"/>
  <c r="B12" i="4"/>
  <c r="B7" i="4"/>
  <c r="C12" i="4"/>
  <c r="C7" i="4"/>
  <c r="B10" i="4"/>
  <c r="D12" i="4"/>
  <c r="C5" i="4"/>
  <c r="D9" i="4"/>
  <c r="C4" i="4"/>
  <c r="D4" i="4"/>
  <c r="B4" i="4"/>
  <c r="AD139" i="4"/>
  <c r="AE139" i="4"/>
  <c r="AD113" i="4"/>
  <c r="AE113" i="4"/>
  <c r="AD127" i="4"/>
  <c r="AE127" i="4"/>
  <c r="AD6" i="4"/>
  <c r="AE6" i="4"/>
  <c r="AD82" i="4"/>
  <c r="AE82" i="4"/>
  <c r="AD87" i="4"/>
  <c r="AE87" i="4"/>
  <c r="AD84" i="4"/>
  <c r="AE84" i="4"/>
  <c r="AD91" i="4"/>
  <c r="AE91" i="4"/>
  <c r="AD36" i="4"/>
  <c r="AE36" i="4"/>
  <c r="AE114" i="4"/>
  <c r="AD114" i="4"/>
  <c r="AE112" i="4"/>
  <c r="AD112" i="4"/>
  <c r="AE110" i="4"/>
  <c r="AD110" i="4"/>
  <c r="AE134" i="4"/>
  <c r="AD134" i="4"/>
  <c r="AD75" i="4"/>
  <c r="AE75" i="4"/>
  <c r="AE78" i="4"/>
  <c r="AD78" i="4"/>
  <c r="AD76" i="4"/>
  <c r="AE76" i="4"/>
  <c r="AD147" i="4"/>
  <c r="AE147" i="4"/>
  <c r="AD156" i="4"/>
  <c r="AE156" i="4"/>
  <c r="AE153" i="4"/>
  <c r="AD153" i="4"/>
  <c r="AD100" i="4"/>
  <c r="AE100" i="4"/>
  <c r="AE33" i="4"/>
  <c r="AD33" i="4"/>
  <c r="AD115" i="4"/>
  <c r="AE115" i="4"/>
  <c r="AE121" i="4"/>
  <c r="AD121" i="4"/>
  <c r="AD58" i="4"/>
  <c r="AE58" i="4"/>
  <c r="AE138" i="4"/>
  <c r="AD138" i="4"/>
  <c r="AD12" i="4"/>
  <c r="AE12" i="4"/>
  <c r="AD90" i="4"/>
  <c r="AE90" i="4"/>
  <c r="AD129" i="4"/>
  <c r="AE129" i="4"/>
  <c r="AD57" i="4"/>
  <c r="AE57" i="4"/>
  <c r="AD62" i="4"/>
  <c r="AE62" i="4"/>
  <c r="AD150" i="4"/>
  <c r="AE150" i="4"/>
  <c r="AD126" i="4"/>
  <c r="AE126" i="4"/>
  <c r="AD49" i="4"/>
  <c r="AE49" i="4"/>
  <c r="AD22" i="4"/>
  <c r="AE22" i="4"/>
  <c r="AD135" i="4"/>
  <c r="AE135" i="4"/>
  <c r="AD38" i="4"/>
  <c r="AE38" i="4"/>
  <c r="AE123" i="4"/>
  <c r="AD123" i="4"/>
  <c r="AE140" i="4"/>
  <c r="AD140" i="4"/>
  <c r="AD74" i="4"/>
  <c r="AE74" i="4"/>
  <c r="AD26" i="4"/>
  <c r="AE26" i="4"/>
  <c r="AD98" i="4"/>
  <c r="AE98" i="4"/>
  <c r="AD124" i="4"/>
  <c r="AE124" i="4"/>
  <c r="AD8" i="4"/>
  <c r="AE8" i="4"/>
  <c r="AD11" i="4"/>
  <c r="AE11" i="4"/>
  <c r="AD86" i="4"/>
  <c r="AE86" i="4"/>
  <c r="AD18" i="4"/>
  <c r="AE18" i="4"/>
  <c r="AE31" i="4"/>
  <c r="AD31" i="4"/>
  <c r="AD70" i="4"/>
  <c r="AE70" i="4"/>
  <c r="AD71" i="4"/>
  <c r="AE71" i="4"/>
  <c r="AE72" i="4"/>
  <c r="AD72" i="4"/>
  <c r="AE151" i="4"/>
  <c r="AD151" i="4"/>
  <c r="AD148" i="4"/>
  <c r="AE148" i="4"/>
  <c r="AD5" i="4"/>
  <c r="AE5" i="4"/>
  <c r="AD7" i="4"/>
  <c r="AE7" i="4"/>
  <c r="AD24" i="4"/>
  <c r="AE24" i="4"/>
  <c r="AD96" i="4"/>
  <c r="AE96" i="4"/>
  <c r="AD32" i="4"/>
  <c r="AE32" i="4"/>
  <c r="AD111" i="4"/>
  <c r="AE111" i="4"/>
  <c r="AD109" i="4"/>
  <c r="AE109" i="4"/>
  <c r="AE48" i="4"/>
  <c r="AD48" i="4"/>
  <c r="AD45" i="4"/>
  <c r="AE45" i="4"/>
  <c r="AD50" i="4"/>
  <c r="AE50" i="4"/>
  <c r="AE136" i="4"/>
  <c r="AD136" i="4"/>
  <c r="AD69" i="4"/>
  <c r="AE69" i="4"/>
  <c r="AD152" i="4"/>
  <c r="AE152" i="4"/>
  <c r="AD149" i="4"/>
  <c r="AE149" i="4"/>
  <c r="AD95" i="4"/>
  <c r="AE95" i="4"/>
  <c r="AE108" i="4"/>
  <c r="AD108" i="4"/>
  <c r="AD89" i="4"/>
  <c r="AE89" i="4"/>
  <c r="AD23" i="4"/>
  <c r="AE23" i="4"/>
  <c r="AE103" i="4"/>
  <c r="AD103" i="4"/>
  <c r="AD117" i="4"/>
  <c r="AE117" i="4"/>
  <c r="AD10" i="4"/>
  <c r="AE10" i="4"/>
  <c r="AD83" i="4"/>
  <c r="AE83" i="4"/>
  <c r="AD52" i="4"/>
  <c r="AE52" i="4"/>
  <c r="AD130" i="4"/>
  <c r="AE130" i="4"/>
  <c r="AE63" i="4"/>
  <c r="AD63" i="4"/>
  <c r="AD88" i="4"/>
  <c r="AE88" i="4"/>
  <c r="AD17" i="4"/>
  <c r="AE17" i="4"/>
  <c r="AD19" i="4"/>
  <c r="AE19" i="4"/>
  <c r="AE99" i="4"/>
  <c r="AD99" i="4"/>
  <c r="AD97" i="4"/>
  <c r="AE97" i="4"/>
  <c r="AD30" i="4"/>
  <c r="AE30" i="4"/>
  <c r="AE39" i="4"/>
  <c r="AD39" i="4"/>
  <c r="AD43" i="4"/>
  <c r="AE43" i="4"/>
  <c r="AE44" i="4"/>
  <c r="AD44" i="4"/>
  <c r="AD47" i="4"/>
  <c r="AE47" i="4"/>
  <c r="AD64" i="4"/>
  <c r="AE64" i="4"/>
  <c r="AD65" i="4"/>
  <c r="AE65" i="4"/>
  <c r="AD141" i="4"/>
  <c r="AE141" i="4"/>
  <c r="AD77" i="4"/>
  <c r="AE77" i="4"/>
  <c r="AE155" i="4"/>
  <c r="AD155" i="4"/>
  <c r="AD21" i="4"/>
  <c r="AE21" i="4"/>
  <c r="AD13" i="4"/>
  <c r="AE13" i="4"/>
  <c r="AE35" i="4"/>
  <c r="AD35" i="4"/>
  <c r="AD56" i="4"/>
  <c r="AE56" i="4"/>
  <c r="AD85" i="4"/>
  <c r="AE85" i="4"/>
  <c r="AD25" i="4"/>
  <c r="AE25" i="4"/>
  <c r="AD104" i="4"/>
  <c r="AE104" i="4"/>
  <c r="AE101" i="4"/>
  <c r="AD101" i="4"/>
  <c r="AD102" i="4"/>
  <c r="AE102" i="4"/>
  <c r="AE37" i="4"/>
  <c r="AD37" i="4"/>
  <c r="AE46" i="4"/>
  <c r="AD46" i="4"/>
  <c r="AE125" i="4"/>
  <c r="AD125" i="4"/>
  <c r="AD122" i="4"/>
  <c r="AE122" i="4"/>
  <c r="AD60" i="4"/>
  <c r="AE60" i="4"/>
  <c r="AE59" i="4"/>
  <c r="AD59" i="4"/>
  <c r="AD61" i="4"/>
  <c r="AE61" i="4"/>
  <c r="AD73" i="4"/>
  <c r="AE73" i="4"/>
  <c r="AD9" i="4"/>
  <c r="AE9" i="4"/>
  <c r="AD20" i="4"/>
  <c r="AE20" i="4"/>
  <c r="AD34" i="4"/>
  <c r="AE34" i="4"/>
  <c r="AE116" i="4"/>
  <c r="AD116" i="4"/>
  <c r="AD51" i="4"/>
  <c r="AE51" i="4"/>
  <c r="AD128" i="4"/>
  <c r="AE128" i="4"/>
  <c r="AE142" i="4"/>
  <c r="AD142" i="4"/>
  <c r="AD143" i="4"/>
  <c r="AE143" i="4"/>
  <c r="AD137" i="4"/>
  <c r="AE137" i="4"/>
  <c r="AD154" i="4"/>
  <c r="AE154" i="4"/>
  <c r="AD4" i="4"/>
  <c r="Q24" i="1"/>
  <c r="Q23" i="1"/>
  <c r="Q21" i="1"/>
  <c r="H85" i="4" l="1"/>
  <c r="I85" i="4"/>
  <c r="G85" i="4"/>
  <c r="G83" i="4"/>
  <c r="G84" i="4"/>
  <c r="H84" i="4"/>
  <c r="H83" i="4"/>
  <c r="I83" i="4"/>
  <c r="I84" i="4"/>
  <c r="H82" i="4"/>
  <c r="I82" i="4"/>
  <c r="G82" i="4"/>
  <c r="B85" i="4"/>
  <c r="D85" i="4"/>
  <c r="C85" i="4"/>
  <c r="C83" i="4"/>
  <c r="D83" i="4"/>
  <c r="B84" i="4"/>
  <c r="C84" i="4"/>
  <c r="D84" i="4"/>
  <c r="B83" i="4"/>
  <c r="C82" i="4"/>
  <c r="D82" i="4"/>
  <c r="B82" i="4"/>
  <c r="Q51" i="1"/>
  <c r="G32" i="1" l="1"/>
  <c r="G24" i="1"/>
  <c r="G31" i="1"/>
  <c r="G23" i="1"/>
  <c r="G50" i="1"/>
  <c r="G25" i="1"/>
  <c r="G30" i="1"/>
  <c r="G29" i="1"/>
  <c r="G28" i="1"/>
  <c r="G27" i="1"/>
  <c r="G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 xml:space="preserve">以下の通りお願いします。
選手　５名まで→補助員１名
選手１０名まで→補助員２名
選手１５名まで→補助員３名
選手２０名まで→補助員４名
選手２５名まで→補助員５名
</t>
        </r>
      </text>
    </comment>
    <comment ref="C19" authorId="0" shapeId="0" xr:uid="{F62D9DFF-DAB1-41D9-8F95-3905A8651497}">
      <text>
        <r>
          <rPr>
            <b/>
            <sz val="9"/>
            <color indexed="81"/>
            <rFont val="MS P ゴシック"/>
            <family val="3"/>
            <charset val="128"/>
          </rPr>
          <t>"小"や"小学校"は不要</t>
        </r>
      </text>
    </comment>
    <comment ref="D19" authorId="0" shapeId="0" xr:uid="{74130EDC-8D08-47FB-A073-08B79C9D4A0B}">
      <text>
        <r>
          <rPr>
            <b/>
            <sz val="9"/>
            <color indexed="81"/>
            <rFont val="MS P ゴシック"/>
            <family val="3"/>
            <charset val="128"/>
          </rPr>
          <t>姓と名の間は全角１字開ける</t>
        </r>
      </text>
    </comment>
    <comment ref="E19" authorId="0" shapeId="0" xr:uid="{19F58BAA-F5E8-429F-B19F-A6315B058886}">
      <text>
        <r>
          <rPr>
            <b/>
            <sz val="9"/>
            <color indexed="81"/>
            <rFont val="MS P ゴシック"/>
            <family val="3"/>
            <charset val="128"/>
          </rPr>
          <t>姓と名の間は全角１字あける</t>
        </r>
      </text>
    </comment>
    <comment ref="F19" authorId="0" shapeId="0" xr:uid="{A71EE554-F734-4273-88A9-024C5A59911B}">
      <text>
        <r>
          <rPr>
            <b/>
            <sz val="9"/>
            <color indexed="81"/>
            <rFont val="MS P ゴシック"/>
            <family val="3"/>
            <charset val="128"/>
          </rPr>
          <t>和暦での入力も可
例）H20/1/1
→自動で西暦に変換されます。</t>
        </r>
      </text>
    </comment>
    <comment ref="G19" authorId="0" shapeId="0" xr:uid="{79D398EA-1E70-4B48-BC86-D89FAAC133C6}">
      <text>
        <r>
          <rPr>
            <b/>
            <sz val="9"/>
            <color indexed="81"/>
            <rFont val="MS P ゴシック"/>
            <family val="3"/>
            <charset val="128"/>
          </rPr>
          <t>生年月日を参照し、大会当日時点の年齢が自動で計算されます。</t>
        </r>
      </text>
    </comment>
    <comment ref="H19" authorId="0" shapeId="0" xr:uid="{9C9A87B3-AB76-4CC6-9522-21AC573682BD}">
      <text>
        <r>
          <rPr>
            <b/>
            <sz val="9"/>
            <color indexed="81"/>
            <rFont val="MS P ゴシック"/>
            <family val="3"/>
            <charset val="128"/>
          </rPr>
          <t>生年月日を参照し、大会当日時点での学年が計算されます。１年～６年に該当しない場合Errorとなりますので、生年月日を確認してください。</t>
        </r>
      </text>
    </comment>
    <comment ref="I19" authorId="0" shapeId="0" xr:uid="{3B574E93-A786-4520-8951-B30C3C4149BC}">
      <text>
        <r>
          <rPr>
            <b/>
            <sz val="9"/>
            <color indexed="81"/>
            <rFont val="MS P ゴシック"/>
            <family val="3"/>
            <charset val="128"/>
          </rPr>
          <t>性別を選択する</t>
        </r>
      </text>
    </comment>
    <comment ref="J19"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9"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9"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9"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会派で公認級位・段位を取得された方は県連移行登録をしてください。なお、移行登録をされた方は発行番号を記入ください。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9" authorId="0" shapeId="0" xr:uid="{61D104BD-7A2E-4B65-9896-ECFFD9ACB38D}">
      <text>
        <r>
          <rPr>
            <b/>
            <sz val="9"/>
            <color indexed="81"/>
            <rFont val="MS P ゴシック"/>
            <family val="3"/>
            <charset val="128"/>
          </rPr>
          <t xml:space="preserve">個人戦出場種目に〇を選択。
</t>
        </r>
      </text>
    </comment>
    <comment ref="P19" authorId="0" shapeId="0" xr:uid="{E81997CE-D44B-492F-B8CA-DBBF65F5EF1E}">
      <text>
        <r>
          <rPr>
            <b/>
            <sz val="9"/>
            <color indexed="81"/>
            <rFont val="MS P ゴシック"/>
            <family val="3"/>
            <charset val="128"/>
          </rPr>
          <t>団体形出場者は〇を選択
男女各1チーム
選手３名＋補欠１名まで
小学４・５・６年生のみ出場可能</t>
        </r>
      </text>
    </comment>
  </commentList>
</comments>
</file>

<file path=xl/sharedStrings.xml><?xml version="1.0" encoding="utf-8"?>
<sst xmlns="http://schemas.openxmlformats.org/spreadsheetml/2006/main" count="372" uniqueCount="180">
  <si>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</si>
  <si>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</si>
  <si>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</si>
  <si>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</si>
  <si>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参加料</t>
    <rPh sb="0" eb="3">
      <t>サンカリョウ</t>
    </rPh>
    <phoneticPr fontId="2"/>
  </si>
  <si>
    <t>団体</t>
    <rPh sb="0" eb="2">
      <t>ダンタイ</t>
    </rPh>
    <phoneticPr fontId="6"/>
  </si>
  <si>
    <t>形</t>
    <rPh sb="0" eb="1">
      <t>カタ</t>
    </rPh>
    <phoneticPr fontId="2"/>
  </si>
  <si>
    <t>個人</t>
    <rPh sb="0" eb="2">
      <t>コジン</t>
    </rPh>
    <phoneticPr fontId="6"/>
  </si>
  <si>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</si>
  <si>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</si>
  <si>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</si>
  <si>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合計</t>
    <rPh sb="0" eb="2">
      <t>ゴウケイ</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</si>
  <si>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</si>
  <si>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</si>
  <si>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</si>
  <si>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</si>
  <si>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</si>
  <si>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</si>
  <si>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</si>
  <si>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</si>
  <si>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</si>
  <si>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</si>
  <si>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</si>
  <si>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</si>
  <si>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</si>
  <si>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</si>
  <si>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</si>
  <si>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</si>
  <si>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</si>
  <si>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</si>
  <si>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</si>
  <si>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</si>
  <si>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</si>
  <si>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▼大会の出欠を選択▼</t>
  </si>
  <si>
    <t>担当</t>
    <rPh sb="0" eb="2">
      <t>タントウ</t>
    </rPh>
    <phoneticPr fontId="2"/>
  </si>
  <si>
    <t>番号</t>
    <rPh sb="0" eb="2">
      <t>バンゴウ</t>
    </rPh>
    <phoneticPr fontId="2"/>
  </si>
  <si>
    <t>所属</t>
    <rPh sb="0" eb="2">
      <t>ショゾク</t>
    </rPh>
    <phoneticPr fontId="2"/>
  </si>
  <si>
    <t>ふりがな</t>
    <phoneticPr fontId="2"/>
  </si>
  <si>
    <t>個人形</t>
    <rPh sb="0" eb="3">
      <t>コジンカタ</t>
    </rPh>
    <phoneticPr fontId="2"/>
  </si>
  <si>
    <t>団体形</t>
    <rPh sb="0" eb="3">
      <t>ダンタイカタ</t>
    </rPh>
    <phoneticPr fontId="2"/>
  </si>
  <si>
    <t>補</t>
    <rPh sb="0" eb="1">
      <t>ホ</t>
    </rPh>
    <phoneticPr fontId="2"/>
  </si>
  <si>
    <t>団体形補欠</t>
    <rPh sb="0" eb="3">
      <t>ダンタイガタ</t>
    </rPh>
    <rPh sb="3" eb="5">
      <t>ホケツ</t>
    </rPh>
    <phoneticPr fontId="2"/>
  </si>
  <si>
    <t>団体形　男子</t>
    <rPh sb="0" eb="3">
      <t>ダンタイカタ</t>
    </rPh>
    <rPh sb="4" eb="6">
      <t>ダンシ</t>
    </rPh>
    <phoneticPr fontId="2"/>
  </si>
  <si>
    <t>旧会員証の方→新会員番号</t>
    <rPh sb="0" eb="4">
      <t>キュウカイインショウ</t>
    </rPh>
    <rPh sb="5" eb="6">
      <t>カタ</t>
    </rPh>
    <rPh sb="7" eb="12">
      <t>シンカイインバンゴウ</t>
    </rPh>
    <phoneticPr fontId="2"/>
  </si>
  <si>
    <t>（　　　　　　　　　　）</t>
    <phoneticPr fontId="2"/>
  </si>
  <si>
    <t>団体形　女子</t>
    <rPh sb="0" eb="3">
      <t>ダンタイカタ</t>
    </rPh>
    <rPh sb="4" eb="6">
      <t>ジョシ</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</si>
  <si>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</si>
  <si>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</si>
  <si>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</si>
  <si>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</si>
  <si>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</si>
  <si>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</si>
  <si>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</si>
  <si>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</si>
  <si>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</si>
  <si>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</si>
  <si>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</si>
  <si>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</si>
  <si>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</si>
  <si>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</si>
  <si>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</si>
  <si>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</si>
  <si>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</si>
  <si>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</si>
  <si>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取得年月日
（または発行番号）</t>
    <rPh sb="10" eb="12">
      <t>ハッコウ</t>
    </rPh>
    <rPh sb="12" eb="14">
      <t>バンゴウ</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</si>
  <si>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</si>
  <si>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</si>
  <si>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通信欄</t>
    <rPh sb="0" eb="3">
      <t>ツウシンラン</t>
    </rPh>
    <phoneticPr fontId="2"/>
  </si>
  <si>
    <t>連絡事項などある場合、以下に記入してください</t>
    <rPh sb="0" eb="4">
      <t>レンラクジコウ</t>
    </rPh>
    <rPh sb="8" eb="10">
      <t>バアイ</t>
    </rPh>
    <rPh sb="11" eb="13">
      <t>イカ</t>
    </rPh>
    <rPh sb="14" eb="16">
      <t>キニュウ</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</si>
  <si>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</si>
  <si>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</si>
  <si>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</si>
  <si>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t>項目、役員の選択について</t>
    <rPh sb="0" eb="2">
      <t>コウモク</t>
    </rPh>
    <rPh sb="3" eb="5">
      <t>ヤクイン</t>
    </rPh>
    <rPh sb="6" eb="8">
      <t>センタク</t>
    </rPh>
    <phoneticPr fontId="2"/>
  </si>
  <si>
    <t>県役員とは</t>
    <rPh sb="0" eb="1">
      <t>ケン</t>
    </rPh>
    <rPh sb="1" eb="3">
      <t>ヤクイン</t>
    </rPh>
    <phoneticPr fontId="2"/>
  </si>
  <si>
    <t>会長、理事長、事務局長のこと</t>
    <rPh sb="0" eb="2">
      <t>カイチョウ</t>
    </rPh>
    <rPh sb="3" eb="6">
      <t>リジチョウ</t>
    </rPh>
    <rPh sb="7" eb="11">
      <t>ジムキョクチョウ</t>
    </rPh>
    <phoneticPr fontId="2"/>
  </si>
  <si>
    <t>県企画とは</t>
    <rPh sb="0" eb="1">
      <t>ケン</t>
    </rPh>
    <rPh sb="1" eb="3">
      <t>キカク</t>
    </rPh>
    <phoneticPr fontId="2"/>
  </si>
  <si>
    <t>小・中企画部会メンバーのこと</t>
    <rPh sb="0" eb="1">
      <t>ショウ</t>
    </rPh>
    <rPh sb="2" eb="3">
      <t>チュウ</t>
    </rPh>
    <rPh sb="3" eb="5">
      <t>キカク</t>
    </rPh>
    <rPh sb="5" eb="7">
      <t>ブカイ</t>
    </rPh>
    <phoneticPr fontId="2"/>
  </si>
  <si>
    <t>郡市役員とは</t>
    <rPh sb="0" eb="2">
      <t>グンシ</t>
    </rPh>
    <rPh sb="2" eb="4">
      <t>ヤクイン</t>
    </rPh>
    <phoneticPr fontId="2"/>
  </si>
  <si>
    <t>大会担当地区役員３役のこと</t>
    <rPh sb="0" eb="2">
      <t>タイカイ</t>
    </rPh>
    <rPh sb="2" eb="4">
      <t>タントウ</t>
    </rPh>
    <rPh sb="4" eb="6">
      <t>チク</t>
    </rPh>
    <rPh sb="6" eb="8">
      <t>ヤクイン</t>
    </rPh>
    <rPh sb="9" eb="10">
      <t>ヤク</t>
    </rPh>
    <phoneticPr fontId="2"/>
  </si>
  <si>
    <t>大会運営とは</t>
    <rPh sb="0" eb="2">
      <t>タイカイ</t>
    </rPh>
    <rPh sb="2" eb="4">
      <t>ウンエイ</t>
    </rPh>
    <phoneticPr fontId="2"/>
  </si>
  <si>
    <t>審判、県役員、県企画、郡市役員以外の</t>
    <rPh sb="0" eb="2">
      <t>シンパン</t>
    </rPh>
    <rPh sb="3" eb="4">
      <t>ケン</t>
    </rPh>
    <rPh sb="4" eb="6">
      <t>ヤクイン</t>
    </rPh>
    <rPh sb="7" eb="10">
      <t>ケンキカク</t>
    </rPh>
    <rPh sb="11" eb="13">
      <t>グンシ</t>
    </rPh>
    <rPh sb="13" eb="15">
      <t>ヤクイン</t>
    </rPh>
    <rPh sb="15" eb="17">
      <t>イガイ</t>
    </rPh>
    <phoneticPr fontId="2"/>
  </si>
  <si>
    <t>道場長、学校責任者のこと</t>
    <rPh sb="0" eb="3">
      <t>ドウジョウチョウ</t>
    </rPh>
    <rPh sb="4" eb="9">
      <t>ガッコウセキニンシャ</t>
    </rPh>
    <phoneticPr fontId="2"/>
  </si>
  <si>
    <t>補助員について</t>
    <rPh sb="0" eb="3">
      <t>ホジョイン</t>
    </rPh>
    <phoneticPr fontId="2"/>
  </si>
  <si>
    <t>選手5名まで１名　　選手１0名まで2名　　　選手１５名まで３名</t>
    <rPh sb="0" eb="2">
      <t>センシュ</t>
    </rPh>
    <rPh sb="3" eb="4">
      <t>メイ</t>
    </rPh>
    <rPh sb="7" eb="8">
      <t>メイ</t>
    </rPh>
    <rPh sb="10" eb="12">
      <t>センシュ</t>
    </rPh>
    <rPh sb="14" eb="15">
      <t>メイ</t>
    </rPh>
    <rPh sb="18" eb="19">
      <t>メイ</t>
    </rPh>
    <rPh sb="22" eb="24">
      <t>センシュ</t>
    </rPh>
    <rPh sb="26" eb="27">
      <t>メイ</t>
    </rPh>
    <rPh sb="30" eb="31">
      <t>メイ</t>
    </rPh>
    <phoneticPr fontId="2"/>
  </si>
  <si>
    <t>選手20名まで4名　選手２5名まで5名とし補助員が余る場合は多く出した道場より減らして対応</t>
    <rPh sb="0" eb="2">
      <t>センシュ</t>
    </rPh>
    <rPh sb="4" eb="5">
      <t>メイ</t>
    </rPh>
    <rPh sb="8" eb="9">
      <t>メイ</t>
    </rPh>
    <rPh sb="10" eb="12">
      <t>センシュ</t>
    </rPh>
    <rPh sb="14" eb="15">
      <t>メイ</t>
    </rPh>
    <rPh sb="18" eb="19">
      <t>メイ</t>
    </rPh>
    <rPh sb="21" eb="24">
      <t>ホジョイン</t>
    </rPh>
    <rPh sb="25" eb="26">
      <t>アマ</t>
    </rPh>
    <rPh sb="27" eb="29">
      <t>バアイ</t>
    </rPh>
    <rPh sb="30" eb="31">
      <t>オオ</t>
    </rPh>
    <rPh sb="32" eb="33">
      <t>ダ</t>
    </rPh>
    <rPh sb="35" eb="37">
      <t>ドウジョウ</t>
    </rPh>
    <rPh sb="39" eb="40">
      <t>ヘ</t>
    </rPh>
    <rPh sb="43" eb="45">
      <t>タイオウ</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</si>
  <si>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</si>
  <si>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</si>
  <si>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</si>
  <si>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</si>
  <si>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</si>
  <si>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</si>
  <si>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</si>
  <si>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</si>
  <si>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</si>
  <si>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右上角に赤いマークがあるセルは、注意事項が記載されています。セルにカーソルをあわせれば表示されますので、必ず確認してください。</t>
    <rPh sb="50" eb="51">
      <t>ヒダリ</t>
    </rPh>
    <rPh sb="145" eb="150">
      <t>ダンタイセキニンシャ</t>
    </rPh>
    <rPh sb="150" eb="152">
      <t>イガイ</t>
    </rPh>
    <rPh sb="153" eb="156">
      <t>シドウシャ</t>
    </rPh>
    <rPh sb="188" eb="190">
      <t>ミギウエ</t>
    </rPh>
    <rPh sb="190" eb="191">
      <t>カク</t>
    </rPh>
    <rPh sb="192" eb="193">
      <t>アカ</t>
    </rPh>
    <rPh sb="204" eb="208">
      <t>チュウイジコウ</t>
    </rPh>
    <rPh sb="209" eb="211">
      <t>キサイ</t>
    </rPh>
    <rPh sb="231" eb="233">
      <t>ヒョウジ</t>
    </rPh>
    <rPh sb="240" eb="241">
      <t>カナラ</t>
    </rPh>
    <rPh sb="242" eb="244">
      <t>カクニン</t>
    </rPh>
    <phoneticPr fontId="2"/>
  </si>
  <si>
    <t>行事ごとに担当が異なりますので、必ず貼付けを
お願いします。
県連登録学校の場合、会員証の貼付は不要です。</t>
    <rPh sb="0" eb="2">
      <t>ギョウジ</t>
    </rPh>
    <rPh sb="5" eb="7">
      <t>タントウ</t>
    </rPh>
    <rPh sb="8" eb="9">
      <t>コト</t>
    </rPh>
    <rPh sb="16" eb="17">
      <t>カナラ</t>
    </rPh>
    <rPh sb="18" eb="20">
      <t>ハリツ</t>
    </rPh>
    <rPh sb="24" eb="25">
      <t>ネガ</t>
    </rPh>
    <rPh sb="32" eb="34">
      <t>ケンレン</t>
    </rPh>
    <rPh sb="34" eb="36">
      <t>トウロク</t>
    </rPh>
    <rPh sb="36" eb="38">
      <t>ガッコウ</t>
    </rPh>
    <rPh sb="39" eb="41">
      <t>バアイ</t>
    </rPh>
    <rPh sb="42" eb="44">
      <t>カイイン</t>
    </rPh>
    <rPh sb="44" eb="45">
      <t>ショウ</t>
    </rPh>
    <rPh sb="46" eb="47">
      <t>ハ</t>
    </rPh>
    <rPh sb="47" eb="48">
      <t>ツ</t>
    </rPh>
    <rPh sb="49" eb="51">
      <t>フヨウ</t>
    </rPh>
    <phoneticPr fontId="2"/>
  </si>
  <si>
    <t>行事ごとに担当が異なりますので、必ず貼付けを
お願いします。
県連登録学校の場合、会員証の貼付は不要です。</t>
    <rPh sb="0" eb="2">
      <t>ギョウジ</t>
    </rPh>
    <rPh sb="5" eb="7">
      <t>タントウ</t>
    </rPh>
    <rPh sb="8" eb="9">
      <t>コト</t>
    </rPh>
    <rPh sb="16" eb="17">
      <t>カナラ</t>
    </rPh>
    <rPh sb="18" eb="20">
      <t>ハリツ</t>
    </rPh>
    <rPh sb="24" eb="25">
      <t>ネガ</t>
    </rPh>
    <rPh sb="32" eb="34">
      <t>ケンレン</t>
    </rPh>
    <rPh sb="34" eb="36">
      <t>トウロク</t>
    </rPh>
    <rPh sb="36" eb="38">
      <t>ガッコウ</t>
    </rPh>
    <rPh sb="39" eb="41">
      <t>バアイ</t>
    </rPh>
    <rPh sb="42" eb="44">
      <t>カイイン</t>
    </rPh>
    <rPh sb="44" eb="45">
      <t>ショウ</t>
    </rPh>
    <rPh sb="46" eb="48">
      <t>チョウフ</t>
    </rPh>
    <rPh sb="49" eb="51">
      <t>フヨウ</t>
    </rPh>
    <phoneticPr fontId="2"/>
  </si>
  <si>
    <t>組手</t>
    <rPh sb="0" eb="2">
      <t>クミテ</t>
    </rPh>
    <phoneticPr fontId="6"/>
  </si>
  <si>
    <t>団体名（正式名）</t>
    <rPh sb="0" eb="2">
      <t>ダンタイ</t>
    </rPh>
    <rPh sb="2" eb="3">
      <t>メイ</t>
    </rPh>
    <rPh sb="4" eb="6">
      <t>セイシキ</t>
    </rPh>
    <rPh sb="6" eb="7">
      <t>メイ</t>
    </rPh>
    <phoneticPr fontId="2"/>
  </si>
  <si>
    <t>第41回熊本県少年少女空手道錬成大会　申込書</t>
    <rPh sb="0" eb="1">
      <t>ダイ</t>
    </rPh>
    <rPh sb="3" eb="4">
      <t>カイ</t>
    </rPh>
    <rPh sb="4" eb="7">
      <t>クマモトケン</t>
    </rPh>
    <rPh sb="7" eb="11">
      <t>ショウネンショウジョ</t>
    </rPh>
    <rPh sb="11" eb="13">
      <t>カラテ</t>
    </rPh>
    <rPh sb="13" eb="14">
      <t>ドウ</t>
    </rPh>
    <rPh sb="14" eb="16">
      <t>レンセイ</t>
    </rPh>
    <rPh sb="16" eb="18">
      <t>タイカイ</t>
    </rPh>
    <rPh sb="19" eb="22">
      <t>モウシコミショ</t>
    </rPh>
    <phoneticPr fontId="2"/>
  </si>
  <si>
    <t>小学校名</t>
    <rPh sb="0" eb="1">
      <t>ショウ</t>
    </rPh>
    <rPh sb="1" eb="4">
      <t>ガッコウメイ</t>
    </rPh>
    <phoneticPr fontId="2"/>
  </si>
  <si>
    <t>団体名
（略称8字以内）</t>
    <rPh sb="0" eb="2">
      <t>ダンタイ</t>
    </rPh>
    <rPh sb="2" eb="3">
      <t>メイ</t>
    </rPh>
    <rPh sb="5" eb="7">
      <t>リャクショウ</t>
    </rPh>
    <rPh sb="8" eb="11">
      <t>ジイナイ</t>
    </rPh>
    <phoneticPr fontId="2"/>
  </si>
  <si>
    <t>個人形　２年生男子</t>
    <rPh sb="0" eb="2">
      <t>コジン</t>
    </rPh>
    <rPh sb="2" eb="3">
      <t>カタ</t>
    </rPh>
    <rPh sb="5" eb="6">
      <t>ネン</t>
    </rPh>
    <rPh sb="6" eb="7">
      <t>セイ</t>
    </rPh>
    <rPh sb="7" eb="9">
      <t>ダンシ</t>
    </rPh>
    <phoneticPr fontId="2"/>
  </si>
  <si>
    <t>個人形　１年生男子</t>
    <rPh sb="0" eb="3">
      <t>コジンカタ</t>
    </rPh>
    <rPh sb="5" eb="7">
      <t>ネンセイ</t>
    </rPh>
    <rPh sb="7" eb="9">
      <t>ダンシ</t>
    </rPh>
    <phoneticPr fontId="2"/>
  </si>
  <si>
    <t>個人形　１年生女子</t>
    <rPh sb="0" eb="3">
      <t>コジンカタ</t>
    </rPh>
    <rPh sb="5" eb="7">
      <t>ネンセイ</t>
    </rPh>
    <rPh sb="7" eb="9">
      <t>ジョシ</t>
    </rPh>
    <phoneticPr fontId="2"/>
  </si>
  <si>
    <t>個人形　２年生女子</t>
    <rPh sb="0" eb="2">
      <t>コジン</t>
    </rPh>
    <rPh sb="2" eb="3">
      <t>カタ</t>
    </rPh>
    <rPh sb="5" eb="6">
      <t>ネン</t>
    </rPh>
    <rPh sb="6" eb="7">
      <t>セイ</t>
    </rPh>
    <rPh sb="7" eb="9">
      <t>ジョシ</t>
    </rPh>
    <phoneticPr fontId="2"/>
  </si>
  <si>
    <t>個人形　３年生男子</t>
    <rPh sb="0" eb="2">
      <t>コジン</t>
    </rPh>
    <rPh sb="2" eb="3">
      <t>カタ</t>
    </rPh>
    <rPh sb="5" eb="6">
      <t>ネン</t>
    </rPh>
    <rPh sb="6" eb="7">
      <t>セイ</t>
    </rPh>
    <rPh sb="7" eb="9">
      <t>ダンシ</t>
    </rPh>
    <phoneticPr fontId="2"/>
  </si>
  <si>
    <t>個人形　３年生女子</t>
    <rPh sb="0" eb="2">
      <t>コジン</t>
    </rPh>
    <rPh sb="2" eb="3">
      <t>カタ</t>
    </rPh>
    <rPh sb="5" eb="6">
      <t>ネン</t>
    </rPh>
    <rPh sb="6" eb="7">
      <t>セイ</t>
    </rPh>
    <rPh sb="7" eb="9">
      <t>ジョシ</t>
    </rPh>
    <phoneticPr fontId="2"/>
  </si>
  <si>
    <t>個人形　４年生男子</t>
    <rPh sb="0" eb="2">
      <t>コジン</t>
    </rPh>
    <rPh sb="2" eb="3">
      <t>カタ</t>
    </rPh>
    <rPh sb="5" eb="6">
      <t>ネン</t>
    </rPh>
    <rPh sb="6" eb="7">
      <t>セイ</t>
    </rPh>
    <rPh sb="7" eb="9">
      <t>ダンシ</t>
    </rPh>
    <phoneticPr fontId="2"/>
  </si>
  <si>
    <t>個人形　４年生女子</t>
    <rPh sb="0" eb="2">
      <t>コジン</t>
    </rPh>
    <rPh sb="2" eb="3">
      <t>カタ</t>
    </rPh>
    <rPh sb="5" eb="6">
      <t>ネン</t>
    </rPh>
    <rPh sb="6" eb="7">
      <t>セイ</t>
    </rPh>
    <rPh sb="7" eb="9">
      <t>ジョシ</t>
    </rPh>
    <phoneticPr fontId="2"/>
  </si>
  <si>
    <t>個人形　５年生男子</t>
    <rPh sb="0" eb="2">
      <t>コジン</t>
    </rPh>
    <rPh sb="2" eb="3">
      <t>カタ</t>
    </rPh>
    <rPh sb="5" eb="6">
      <t>ネン</t>
    </rPh>
    <rPh sb="6" eb="7">
      <t>セイ</t>
    </rPh>
    <rPh sb="7" eb="9">
      <t>ダンシ</t>
    </rPh>
    <phoneticPr fontId="2"/>
  </si>
  <si>
    <t>個人形　５年生女子</t>
    <rPh sb="0" eb="2">
      <t>コジン</t>
    </rPh>
    <rPh sb="2" eb="3">
      <t>カタ</t>
    </rPh>
    <rPh sb="5" eb="6">
      <t>ネン</t>
    </rPh>
    <rPh sb="6" eb="7">
      <t>セイ</t>
    </rPh>
    <rPh sb="7" eb="9">
      <t>ジョシ</t>
    </rPh>
    <phoneticPr fontId="2"/>
  </si>
  <si>
    <t>個人形　６年生男子</t>
    <rPh sb="0" eb="2">
      <t>コジン</t>
    </rPh>
    <rPh sb="2" eb="3">
      <t>カタ</t>
    </rPh>
    <rPh sb="5" eb="6">
      <t>ネン</t>
    </rPh>
    <rPh sb="6" eb="7">
      <t>セイ</t>
    </rPh>
    <rPh sb="7" eb="9">
      <t>ダンシ</t>
    </rPh>
    <phoneticPr fontId="2"/>
  </si>
  <si>
    <t>個人形　６年生女子</t>
    <rPh sb="0" eb="2">
      <t>コジン</t>
    </rPh>
    <rPh sb="2" eb="3">
      <t>カタ</t>
    </rPh>
    <rPh sb="5" eb="6">
      <t>ネン</t>
    </rPh>
    <rPh sb="6" eb="7">
      <t>セイ</t>
    </rPh>
    <rPh sb="7" eb="9">
      <t>ジョシ</t>
    </rPh>
    <phoneticPr fontId="2"/>
  </si>
  <si>
    <t>個人組手　１年生男子</t>
    <rPh sb="0" eb="2">
      <t>コジン</t>
    </rPh>
    <rPh sb="2" eb="4">
      <t>クミテ</t>
    </rPh>
    <rPh sb="6" eb="8">
      <t>ネンセイ</t>
    </rPh>
    <rPh sb="8" eb="10">
      <t>ダンシ</t>
    </rPh>
    <phoneticPr fontId="2"/>
  </si>
  <si>
    <t>個人組手　１年生女子</t>
    <rPh sb="0" eb="2">
      <t>コジン</t>
    </rPh>
    <rPh sb="2" eb="4">
      <t>クミテ</t>
    </rPh>
    <rPh sb="6" eb="8">
      <t>ネンセイ</t>
    </rPh>
    <rPh sb="8" eb="10">
      <t>ジョシ</t>
    </rPh>
    <phoneticPr fontId="2"/>
  </si>
  <si>
    <t>個人組手　２年生男子</t>
    <rPh sb="0" eb="2">
      <t>コジン</t>
    </rPh>
    <rPh sb="2" eb="4">
      <t>クミテ</t>
    </rPh>
    <rPh sb="6" eb="7">
      <t>ネン</t>
    </rPh>
    <rPh sb="7" eb="8">
      <t>セイ</t>
    </rPh>
    <rPh sb="8" eb="10">
      <t>ダンシ</t>
    </rPh>
    <phoneticPr fontId="2"/>
  </si>
  <si>
    <t>個人組手　２年生女子</t>
    <rPh sb="0" eb="2">
      <t>コジン</t>
    </rPh>
    <rPh sb="2" eb="4">
      <t>クミテ</t>
    </rPh>
    <rPh sb="6" eb="7">
      <t>ネン</t>
    </rPh>
    <rPh sb="7" eb="8">
      <t>セイ</t>
    </rPh>
    <rPh sb="8" eb="10">
      <t>ジョシ</t>
    </rPh>
    <phoneticPr fontId="2"/>
  </si>
  <si>
    <t>個人組手　３年生男子</t>
    <rPh sb="0" eb="2">
      <t>コジン</t>
    </rPh>
    <rPh sb="2" eb="4">
      <t>クミテ</t>
    </rPh>
    <rPh sb="6" eb="7">
      <t>ネン</t>
    </rPh>
    <rPh sb="7" eb="8">
      <t>セイ</t>
    </rPh>
    <rPh sb="8" eb="10">
      <t>ダンシ</t>
    </rPh>
    <phoneticPr fontId="2"/>
  </si>
  <si>
    <t>個人組手　３年生女子</t>
    <rPh sb="0" eb="2">
      <t>コジン</t>
    </rPh>
    <rPh sb="2" eb="4">
      <t>クミテ</t>
    </rPh>
    <rPh sb="6" eb="7">
      <t>ネン</t>
    </rPh>
    <rPh sb="7" eb="8">
      <t>セイ</t>
    </rPh>
    <rPh sb="8" eb="10">
      <t>ジョシ</t>
    </rPh>
    <phoneticPr fontId="2"/>
  </si>
  <si>
    <t>個人組手　４年生男子</t>
    <rPh sb="0" eb="2">
      <t>コジン</t>
    </rPh>
    <rPh sb="2" eb="4">
      <t>クミテ</t>
    </rPh>
    <rPh sb="6" eb="7">
      <t>ネン</t>
    </rPh>
    <rPh sb="7" eb="8">
      <t>セイ</t>
    </rPh>
    <rPh sb="8" eb="10">
      <t>ダンシ</t>
    </rPh>
    <phoneticPr fontId="2"/>
  </si>
  <si>
    <t>個人組手　４年生女子</t>
    <rPh sb="0" eb="2">
      <t>コジン</t>
    </rPh>
    <rPh sb="2" eb="4">
      <t>クミテ</t>
    </rPh>
    <rPh sb="6" eb="7">
      <t>ネン</t>
    </rPh>
    <rPh sb="7" eb="8">
      <t>セイ</t>
    </rPh>
    <rPh sb="8" eb="10">
      <t>ジョシ</t>
    </rPh>
    <phoneticPr fontId="2"/>
  </si>
  <si>
    <t>個人組手　５年生男子</t>
    <rPh sb="0" eb="2">
      <t>コジン</t>
    </rPh>
    <rPh sb="2" eb="4">
      <t>クミテ</t>
    </rPh>
    <rPh sb="6" eb="7">
      <t>ネン</t>
    </rPh>
    <rPh sb="7" eb="8">
      <t>セイ</t>
    </rPh>
    <rPh sb="8" eb="10">
      <t>ダンシ</t>
    </rPh>
    <phoneticPr fontId="2"/>
  </si>
  <si>
    <t>個人組手　５年生女子</t>
    <rPh sb="0" eb="2">
      <t>コジン</t>
    </rPh>
    <rPh sb="2" eb="4">
      <t>クミテ</t>
    </rPh>
    <rPh sb="6" eb="7">
      <t>ネン</t>
    </rPh>
    <rPh sb="7" eb="8">
      <t>セイ</t>
    </rPh>
    <rPh sb="8" eb="10">
      <t>ジョシ</t>
    </rPh>
    <phoneticPr fontId="2"/>
  </si>
  <si>
    <t>個人組手　６年生男子</t>
    <rPh sb="0" eb="2">
      <t>コジン</t>
    </rPh>
    <rPh sb="2" eb="4">
      <t>クミテ</t>
    </rPh>
    <rPh sb="6" eb="7">
      <t>ネン</t>
    </rPh>
    <rPh sb="7" eb="8">
      <t>セイ</t>
    </rPh>
    <rPh sb="8" eb="10">
      <t>ダンシ</t>
    </rPh>
    <phoneticPr fontId="2"/>
  </si>
  <si>
    <t>個人組手　６年生女子</t>
    <rPh sb="0" eb="2">
      <t>コジン</t>
    </rPh>
    <rPh sb="2" eb="4">
      <t>クミテ</t>
    </rPh>
    <rPh sb="6" eb="7">
      <t>ネン</t>
    </rPh>
    <rPh sb="7" eb="8">
      <t>セイ</t>
    </rPh>
    <rPh sb="8" eb="10">
      <t>ジョシ</t>
    </rPh>
    <phoneticPr fontId="2"/>
  </si>
  <si>
    <t>個人組手</t>
    <rPh sb="0" eb="4">
      <t>コジンクミテ</t>
    </rPh>
    <phoneticPr fontId="2"/>
  </si>
  <si>
    <t>1年男子</t>
    <rPh sb="1" eb="2">
      <t>ネン</t>
    </rPh>
    <rPh sb="2" eb="4">
      <t>ダンシ</t>
    </rPh>
    <phoneticPr fontId="2"/>
  </si>
  <si>
    <t>1年女子</t>
    <rPh sb="1" eb="2">
      <t>ネン</t>
    </rPh>
    <rPh sb="2" eb="4">
      <t>ジョシ</t>
    </rPh>
    <phoneticPr fontId="2"/>
  </si>
  <si>
    <t>2年男子</t>
    <rPh sb="1" eb="2">
      <t>ネン</t>
    </rPh>
    <rPh sb="2" eb="4">
      <t>ダンシ</t>
    </rPh>
    <phoneticPr fontId="2"/>
  </si>
  <si>
    <t>2年女子</t>
    <rPh sb="1" eb="4">
      <t>ネンジョシ</t>
    </rPh>
    <phoneticPr fontId="2"/>
  </si>
  <si>
    <t>3年男子</t>
    <rPh sb="1" eb="4">
      <t>ネンダンシ</t>
    </rPh>
    <phoneticPr fontId="2"/>
  </si>
  <si>
    <t>3年女子</t>
    <rPh sb="1" eb="4">
      <t>ネンジョシ</t>
    </rPh>
    <phoneticPr fontId="2"/>
  </si>
  <si>
    <t>4年男子</t>
    <rPh sb="1" eb="4">
      <t>ネンダンシ</t>
    </rPh>
    <phoneticPr fontId="2"/>
  </si>
  <si>
    <t>4年女子</t>
    <rPh sb="1" eb="4">
      <t>ネンジョシ</t>
    </rPh>
    <phoneticPr fontId="2"/>
  </si>
  <si>
    <t>5年男子</t>
    <rPh sb="1" eb="4">
      <t>ネンダンシ</t>
    </rPh>
    <phoneticPr fontId="2"/>
  </si>
  <si>
    <t>5年女子</t>
    <rPh sb="1" eb="4">
      <t>ネンジョシ</t>
    </rPh>
    <phoneticPr fontId="2"/>
  </si>
  <si>
    <t>6年男子</t>
    <rPh sb="1" eb="4">
      <t>ネンダンシ</t>
    </rPh>
    <phoneticPr fontId="2"/>
  </si>
  <si>
    <t>6年女子</t>
    <rPh sb="1" eb="4">
      <t>ネンジョシ</t>
    </rPh>
    <phoneticPr fontId="2"/>
  </si>
  <si>
    <t>2年男子</t>
    <rPh sb="1" eb="4">
      <t>ネンダンシ</t>
    </rPh>
    <phoneticPr fontId="2"/>
  </si>
  <si>
    <t>2年女子</t>
    <rPh sb="1" eb="2">
      <t>ネン</t>
    </rPh>
    <rPh sb="2" eb="4">
      <t>ジョシ</t>
    </rPh>
    <phoneticPr fontId="2"/>
  </si>
  <si>
    <t>3年女子</t>
    <rPh sb="1" eb="2">
      <t>ネン</t>
    </rPh>
    <rPh sb="2" eb="4">
      <t>ジョシ</t>
    </rPh>
    <phoneticPr fontId="2"/>
  </si>
  <si>
    <t>3年男子</t>
    <rPh sb="1" eb="2">
      <t>ネン</t>
    </rPh>
    <rPh sb="2" eb="4">
      <t>ダンシ</t>
    </rPh>
    <phoneticPr fontId="2"/>
  </si>
  <si>
    <t>4年男子</t>
    <rPh sb="1" eb="2">
      <t>ネン</t>
    </rPh>
    <rPh sb="2" eb="4">
      <t>ダンシ</t>
    </rPh>
    <phoneticPr fontId="2"/>
  </si>
  <si>
    <t>4年女子</t>
    <rPh sb="1" eb="2">
      <t>ネン</t>
    </rPh>
    <rPh sb="2" eb="4">
      <t>ジョシ</t>
    </rPh>
    <phoneticPr fontId="2"/>
  </si>
  <si>
    <t>5年男子</t>
    <rPh sb="1" eb="2">
      <t>ネン</t>
    </rPh>
    <rPh sb="2" eb="4">
      <t>ダンシ</t>
    </rPh>
    <phoneticPr fontId="2"/>
  </si>
  <si>
    <t>5年女子</t>
    <rPh sb="1" eb="2">
      <t>ネン</t>
    </rPh>
    <rPh sb="2" eb="4">
      <t>ジョシ</t>
    </rPh>
    <phoneticPr fontId="2"/>
  </si>
  <si>
    <t>6年男子</t>
    <rPh sb="1" eb="2">
      <t>ネン</t>
    </rPh>
    <rPh sb="2" eb="4">
      <t>ダンシ</t>
    </rPh>
    <phoneticPr fontId="2"/>
  </si>
  <si>
    <t>6年女子</t>
    <rPh sb="1" eb="2">
      <t>ネン</t>
    </rPh>
    <rPh sb="2" eb="4">
      <t>ジョシ</t>
    </rPh>
    <phoneticPr fontId="2"/>
  </si>
  <si>
    <t>振込期日：4月2日～11日</t>
    <rPh sb="0" eb="2">
      <t>フリコミ</t>
    </rPh>
    <rPh sb="2" eb="4">
      <t>キジツ</t>
    </rPh>
    <rPh sb="6" eb="7">
      <t>ガツ</t>
    </rPh>
    <rPh sb="8" eb="9">
      <t>ニチ</t>
    </rPh>
    <rPh sb="12" eb="13">
      <t>ニチ</t>
    </rPh>
    <phoneticPr fontId="2"/>
  </si>
  <si>
    <t>１．責任者の役割について</t>
    <rPh sb="2" eb="5">
      <t>セキニンシャ</t>
    </rPh>
    <rPh sb="6" eb="8">
      <t>ヤクワリ</t>
    </rPh>
    <phoneticPr fontId="2"/>
  </si>
  <si>
    <t>２．補助員について</t>
    <rPh sb="2" eb="5">
      <t>ホジョイン</t>
    </rPh>
    <phoneticPr fontId="2"/>
  </si>
  <si>
    <t>３．コーチについて</t>
    <phoneticPr fontId="2"/>
  </si>
  <si>
    <t>４．道場長の県連会員証・全空連会員証について</t>
    <rPh sb="2" eb="5">
      <t>ドウジョウチョウ</t>
    </rPh>
    <rPh sb="6" eb="11">
      <t>ケンレンカイインショウ</t>
    </rPh>
    <rPh sb="12" eb="18">
      <t>ゼンクウレンカイインショウ</t>
    </rPh>
    <phoneticPr fontId="2"/>
  </si>
  <si>
    <t>６．参加費の支払いに関する注意事項</t>
    <rPh sb="2" eb="5">
      <t>サンカヒ</t>
    </rPh>
    <rPh sb="6" eb="8">
      <t>シハラ</t>
    </rPh>
    <rPh sb="10" eb="11">
      <t>カン</t>
    </rPh>
    <rPh sb="13" eb="17">
      <t>チュウイジコウ</t>
    </rPh>
    <phoneticPr fontId="2"/>
  </si>
  <si>
    <t>７．JPEGファイル（写真データ）の貼付けについて</t>
    <rPh sb="11" eb="13">
      <t>シャシン</t>
    </rPh>
    <rPh sb="18" eb="19">
      <t>ハ</t>
    </rPh>
    <rPh sb="19" eb="20">
      <t>ツ</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</si>
  <si>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　　　　　　　　　　　　　　　　　　　　　　　　　　　　　　　　</t>
    </r>
    <r>
      <rPr>
        <sz val="12"/>
        <color rgb="FFFF0000"/>
        <rFont val="HG丸ｺﾞｼｯｸM-PRO"/>
        <family val="3"/>
        <charset val="128"/>
      </rPr>
      <t>またこちらでもできますので、参考にしてください。https://www.pc-koubou.jp/magazine/35994</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rPh sb="247" eb="249">
      <t>サンコウ</t>
    </rPh>
    <phoneticPr fontId="2"/>
  </si>
  <si>
    <t>８．その他</t>
    <rPh sb="4" eb="5">
      <t>タ</t>
    </rPh>
    <phoneticPr fontId="2"/>
  </si>
  <si>
    <t>９．HP投稿に関する注意事項</t>
    <rPh sb="4" eb="6">
      <t>トウコウ</t>
    </rPh>
    <rPh sb="7" eb="8">
      <t>カン</t>
    </rPh>
    <rPh sb="10" eb="14">
      <t>チュウイジコウ</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</si>
  <si>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各行事の担当者が全員すぐに返信できるとは限りません。できる限り早急に対応いたしますが、1～２日程度は返信を待ってください。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</si>
  <si>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保護を解除する必要がある場合、パスワードは設定していませんので「校閲」→「シート保護の解除」で解除できます。</t>
    <rPh sb="0" eb="2">
      <t>ホゴ</t>
    </rPh>
    <rPh sb="3" eb="5">
      <t>カイジョ</t>
    </rPh>
    <rPh sb="7" eb="9">
      <t>ヒツヨウ</t>
    </rPh>
    <rPh sb="12" eb="14">
      <t>バアイ</t>
    </rPh>
    <rPh sb="21" eb="23">
      <t>セッテイ</t>
    </rPh>
    <rPh sb="32" eb="34">
      <t>コウエツ</t>
    </rPh>
    <rPh sb="40" eb="42">
      <t>ホゴ</t>
    </rPh>
    <rPh sb="43" eb="45">
      <t>カイジョ</t>
    </rPh>
    <rPh sb="47" eb="49">
      <t>カイジョ</t>
    </rPh>
    <phoneticPr fontId="2"/>
  </si>
  <si>
    <t>５．選手の全空連会員番号・県連会員番号について</t>
    <rPh sb="2" eb="4">
      <t>センシュ</t>
    </rPh>
    <rPh sb="5" eb="8">
      <t>ゼンクウレン</t>
    </rPh>
    <rPh sb="8" eb="12">
      <t>カイインバンゴウ</t>
    </rPh>
    <rPh sb="13" eb="17">
      <t>ケンレンカイイン</t>
    </rPh>
    <rPh sb="17" eb="19">
      <t>バンゴウ</t>
    </rPh>
    <phoneticPr fontId="2"/>
  </si>
  <si>
    <r>
      <t>小学生・中学生・高校生は道場責任者に県連会員番号を通知しておりますので、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県連会員登録が済んでいない選手、年度の更新が済んでいない選手は、県連HP会員登録システムにて登録をして、会員登録確認書に記入し道場単位で支払いをお願いします。申請の際は</t>
    </r>
    <r>
      <rPr>
        <sz val="12"/>
        <color rgb="FFFF0000"/>
        <rFont val="HG丸ｺﾞｼｯｸM-PRO"/>
        <family val="3"/>
        <charset val="128"/>
      </rPr>
      <t>全空連カード</t>
    </r>
    <r>
      <rPr>
        <sz val="12"/>
        <rFont val="HG丸ｺﾞｼｯｸM-PRO"/>
        <family val="3"/>
        <charset val="128"/>
      </rPr>
      <t xml:space="preserve">も必ず必要になりますので、事前に登録をお願いします。
</t>
    </r>
    <r>
      <rPr>
        <sz val="12"/>
        <color rgb="FFFF0000"/>
        <rFont val="HG丸ｺﾞｼｯｸM-PRO"/>
        <family val="3"/>
        <charset val="128"/>
      </rPr>
      <t>「申請中」では受け付けません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ケンレン</t>
    </rPh>
    <rPh sb="20" eb="22">
      <t>カイイン</t>
    </rPh>
    <rPh sb="22" eb="24">
      <t>バンゴウ</t>
    </rPh>
    <rPh sb="25" eb="27">
      <t>ツウチ</t>
    </rPh>
    <rPh sb="36" eb="38">
      <t>カイイン</t>
    </rPh>
    <rPh sb="38" eb="40">
      <t>バンゴウ</t>
    </rPh>
    <rPh sb="41" eb="42">
      <t>カナラ</t>
    </rPh>
    <rPh sb="43" eb="45">
      <t>キニュウ</t>
    </rPh>
    <rPh sb="47" eb="48">
      <t>ネガ</t>
    </rPh>
    <rPh sb="49" eb="50">
      <t>イタ</t>
    </rPh>
    <rPh sb="55" eb="61">
      <t>ケンレンカイイントウロク</t>
    </rPh>
    <rPh sb="62" eb="63">
      <t>ス</t>
    </rPh>
    <rPh sb="68" eb="70">
      <t>センシュ</t>
    </rPh>
    <rPh sb="71" eb="73">
      <t>ネンド</t>
    </rPh>
    <rPh sb="74" eb="76">
      <t>コウシン</t>
    </rPh>
    <rPh sb="77" eb="78">
      <t>ス</t>
    </rPh>
    <rPh sb="83" eb="85">
      <t>センシュ</t>
    </rPh>
    <rPh sb="87" eb="89">
      <t>ケンレン</t>
    </rPh>
    <rPh sb="91" eb="95">
      <t>カイイントウロク</t>
    </rPh>
    <rPh sb="101" eb="103">
      <t>トウロク</t>
    </rPh>
    <rPh sb="107" eb="114">
      <t>カイイントウロクカクニンショ</t>
    </rPh>
    <rPh sb="115" eb="117">
      <t>キニュウ</t>
    </rPh>
    <rPh sb="118" eb="122">
      <t>ドウジョウタンイ</t>
    </rPh>
    <rPh sb="123" eb="125">
      <t>シハラ</t>
    </rPh>
    <rPh sb="128" eb="129">
      <t>ネガ</t>
    </rPh>
    <rPh sb="134" eb="136">
      <t>シンセイ</t>
    </rPh>
    <rPh sb="137" eb="138">
      <t>サイ</t>
    </rPh>
    <rPh sb="139" eb="141">
      <t>ゼンクウ</t>
    </rPh>
    <rPh sb="141" eb="142">
      <t>レン</t>
    </rPh>
    <rPh sb="146" eb="147">
      <t>カナラ</t>
    </rPh>
    <rPh sb="148" eb="150">
      <t>ヒツヨウ</t>
    </rPh>
    <rPh sb="158" eb="160">
      <t>ジゼン</t>
    </rPh>
    <rPh sb="161" eb="163">
      <t>トウロク</t>
    </rPh>
    <rPh sb="165" eb="166">
      <t>ネガ</t>
    </rPh>
    <rPh sb="173" eb="176">
      <t>シンセイチュウ</t>
    </rPh>
    <rPh sb="179" eb="180">
      <t>ウ</t>
    </rPh>
    <rPh sb="181" eb="182">
      <t>ツ</t>
    </rPh>
    <phoneticPr fontId="2"/>
  </si>
  <si>
    <r>
      <t xml:space="preserve">責任者または責任者代理以外で、以下の通り補助員をお願いします。
</t>
    </r>
    <r>
      <rPr>
        <sz val="12"/>
        <color rgb="FFFF0000"/>
        <rFont val="HG丸ｺﾞｼｯｸM-PRO"/>
        <family val="3"/>
        <charset val="128"/>
      </rPr>
      <t>参加者　５名まで→補助員１名
参加者１０名まで→補助員２名
参加者１５名まで→補助員３名
参加者２０名まで→補助員４名
参加者２５名まで→補助員５名
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6" eb="9">
      <t>セキニンシャ</t>
    </rPh>
    <rPh sb="9" eb="11">
      <t>ダイリ</t>
    </rPh>
    <rPh sb="11" eb="13">
      <t>イガイ</t>
    </rPh>
    <rPh sb="15" eb="17">
      <t>イカ</t>
    </rPh>
    <rPh sb="18" eb="19">
      <t>トオ</t>
    </rPh>
    <rPh sb="20" eb="23">
      <t>ホジョイン</t>
    </rPh>
    <rPh sb="25" eb="26">
      <t>ネガ</t>
    </rPh>
    <rPh sb="32" eb="35">
      <t>サンカシャ</t>
    </rPh>
    <rPh sb="41" eb="44">
      <t>ホジョイン</t>
    </rPh>
    <rPh sb="45" eb="46">
      <t>メイ</t>
    </rPh>
    <rPh sb="47" eb="50">
      <t>サンカシャ</t>
    </rPh>
    <rPh sb="56" eb="59">
      <t>ホジョイン</t>
    </rPh>
    <rPh sb="62" eb="65">
      <t>サンカシャ</t>
    </rPh>
    <rPh sb="71" eb="74">
      <t>ホジョイン</t>
    </rPh>
    <rPh sb="77" eb="80">
      <t>サンカシャ</t>
    </rPh>
    <rPh sb="82" eb="83">
      <t>メイ</t>
    </rPh>
    <rPh sb="86" eb="89">
      <t>ホジョイン</t>
    </rPh>
    <rPh sb="90" eb="91">
      <t>メイ</t>
    </rPh>
    <rPh sb="92" eb="95">
      <t>サンカシャ</t>
    </rPh>
    <rPh sb="97" eb="98">
      <t>メイ</t>
    </rPh>
    <rPh sb="101" eb="104">
      <t>ホジョイン</t>
    </rPh>
    <rPh sb="108" eb="110">
      <t>ジョウキ</t>
    </rPh>
    <rPh sb="111" eb="112">
      <t>マモ</t>
    </rPh>
    <rPh sb="118" eb="120">
      <t>モウシコミ</t>
    </rPh>
    <rPh sb="121" eb="122">
      <t>ウ</t>
    </rPh>
    <rPh sb="123" eb="124">
      <t>ツ</t>
    </rPh>
    <rPh sb="131" eb="134">
      <t>チュウイクダ</t>
    </rPh>
    <rPh sb="137" eb="139">
      <t>トクベツ</t>
    </rPh>
    <rPh sb="140" eb="142">
      <t>ジジョウ</t>
    </rPh>
    <rPh sb="145" eb="147">
      <t>バアイ</t>
    </rPh>
    <rPh sb="149" eb="152">
      <t>モウシコミショ</t>
    </rPh>
    <rPh sb="153" eb="156">
      <t>ツウシンラン</t>
    </rPh>
    <rPh sb="157" eb="159">
      <t>キサイ</t>
    </rPh>
    <phoneticPr fontId="2"/>
  </si>
  <si>
    <t>このシートはいじらず確認のみお願いします。申込書シートを参照して計算式により振り分けています。エントリー表がおかしい場合は、申込書に不備がないかご確認ください。</t>
    <rPh sb="10" eb="12">
      <t>カクニン</t>
    </rPh>
    <rPh sb="15" eb="16">
      <t>ネガ</t>
    </rPh>
    <rPh sb="21" eb="24">
      <t>モウシコミショ</t>
    </rPh>
    <rPh sb="28" eb="30">
      <t>サンショウ</t>
    </rPh>
    <rPh sb="32" eb="35">
      <t>ケイサンシキ</t>
    </rPh>
    <rPh sb="38" eb="39">
      <t>フ</t>
    </rPh>
    <rPh sb="40" eb="41">
      <t>ワ</t>
    </rPh>
    <rPh sb="52" eb="53">
      <t>ヒョウ</t>
    </rPh>
    <rPh sb="58" eb="60">
      <t>バアイ</t>
    </rPh>
    <rPh sb="62" eb="64">
      <t>モウシコミ</t>
    </rPh>
    <rPh sb="64" eb="65">
      <t>ショ</t>
    </rPh>
    <rPh sb="66" eb="68">
      <t>フビ</t>
    </rPh>
    <rPh sb="73" eb="75">
      <t>カクニン</t>
    </rPh>
    <phoneticPr fontId="2"/>
  </si>
  <si>
    <r>
      <rPr>
        <sz val="12"/>
        <color rgb="FFFF0000"/>
        <rFont val="HG丸ｺﾞｼｯｸM-PRO"/>
        <family val="3"/>
        <charset val="128"/>
      </rPr>
      <t>指定の期間内に、大会参加費のみ振り込んで下さい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2">
      <t>シテイ</t>
    </rPh>
    <rPh sb="3" eb="6">
      <t>キカンナイ</t>
    </rPh>
    <rPh sb="8" eb="13">
      <t>タイカイサンカヒ</t>
    </rPh>
    <rPh sb="15" eb="16">
      <t>フ</t>
    </rPh>
    <rPh sb="17" eb="18">
      <t>コ</t>
    </rPh>
    <rPh sb="20" eb="21">
      <t>クダ</t>
    </rPh>
    <rPh sb="24" eb="29">
      <t>ケンレントウロクヒ</t>
    </rPh>
    <rPh sb="32" eb="34">
      <t>ガッサン</t>
    </rPh>
    <rPh sb="36" eb="37">
      <t>フ</t>
    </rPh>
    <rPh sb="38" eb="39">
      <t>コ</t>
    </rPh>
    <rPh sb="44" eb="46">
      <t>タントウ</t>
    </rPh>
    <rPh sb="47" eb="48">
      <t>コト</t>
    </rPh>
    <rPh sb="52" eb="54">
      <t>カンリ</t>
    </rPh>
    <rPh sb="55" eb="57">
      <t>コンナン</t>
    </rPh>
    <rPh sb="64" eb="66">
      <t>コジン</t>
    </rPh>
    <rPh sb="68" eb="70">
      <t>シハラ</t>
    </rPh>
    <rPh sb="72" eb="74">
      <t>ゲンキン</t>
    </rPh>
    <rPh sb="77" eb="78">
      <t>カナラ</t>
    </rPh>
    <rPh sb="79" eb="81">
      <t>ドウジョウ</t>
    </rPh>
    <rPh sb="82" eb="84">
      <t>ガッコウ</t>
    </rPh>
    <rPh sb="91" eb="92">
      <t>ハラ</t>
    </rPh>
    <rPh sb="92" eb="93">
      <t>コ</t>
    </rPh>
    <rPh sb="93" eb="96">
      <t>トリアツカイヒョウ</t>
    </rPh>
    <rPh sb="98" eb="101">
      <t>ドウジョウメイ</t>
    </rPh>
    <rPh sb="102" eb="106">
      <t>セキニンシャメイ</t>
    </rPh>
    <rPh sb="107" eb="109">
      <t>ウチワケ</t>
    </rPh>
    <rPh sb="110" eb="111">
      <t>カ</t>
    </rPh>
    <rPh sb="114" eb="116">
      <t>シハラ</t>
    </rPh>
    <rPh sb="132" eb="134">
      <t>リヨウ</t>
    </rPh>
    <rPh sb="135" eb="137">
      <t>バアイ</t>
    </rPh>
    <rPh sb="139" eb="141">
      <t>テツヅキ</t>
    </rPh>
    <rPh sb="141" eb="144">
      <t>カンリョウゴ</t>
    </rPh>
    <rPh sb="145" eb="147">
      <t>ヒョウジ</t>
    </rPh>
    <rPh sb="150" eb="152">
      <t>ソウキン</t>
    </rPh>
    <rPh sb="152" eb="154">
      <t>メイサイ</t>
    </rPh>
    <phoneticPr fontId="2"/>
  </si>
  <si>
    <t>〒</t>
    <phoneticPr fontId="2"/>
  </si>
  <si>
    <t>部会ごとに管理を行います。まとめて支払うと管理が難しくなりますのでご協力ください。</t>
    <rPh sb="0" eb="2">
      <t>ブカイ</t>
    </rPh>
    <rPh sb="5" eb="7">
      <t>カンリ</t>
    </rPh>
    <rPh sb="8" eb="9">
      <t>オコナ</t>
    </rPh>
    <rPh sb="17" eb="19">
      <t>シハラ</t>
    </rPh>
    <phoneticPr fontId="2"/>
  </si>
  <si>
    <t>個人での支払いはNG
必ず、道場名　道場長の名前を書き支払い証に内訳を書いて支払いをお願い致します
事務局での確認作業が困難になります</t>
    <rPh sb="0" eb="2">
      <t>コジン</t>
    </rPh>
    <rPh sb="4" eb="6">
      <t>シハラ</t>
    </rPh>
    <phoneticPr fontId="7"/>
  </si>
  <si>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4" eb="7">
      <t>シンセイショ</t>
    </rPh>
    <rPh sb="8" eb="10">
      <t>ゲンポン</t>
    </rPh>
    <rPh sb="10" eb="11">
      <t>ヒカ</t>
    </rPh>
    <rPh sb="13" eb="15">
      <t>シハラ</t>
    </rPh>
    <rPh sb="16" eb="17">
      <t>ショウ</t>
    </rPh>
    <rPh sb="17" eb="18">
      <t>フク</t>
    </rPh>
    <rPh sb="21" eb="22">
      <t>カナラ</t>
    </rPh>
    <rPh sb="23" eb="25">
      <t>ホカン</t>
    </rPh>
    <rPh sb="27" eb="28">
      <t>ネガ</t>
    </rPh>
    <rPh sb="29" eb="30">
      <t>イタ</t>
    </rPh>
    <phoneticPr fontId="2"/>
  </si>
  <si>
    <r>
      <t>コーチを務めることができるのは、当該年度の義務講習終了者または県連登録学校の教諭のみです。
コーチは、</t>
    </r>
    <r>
      <rPr>
        <sz val="12"/>
        <color rgb="FFFF0000"/>
        <rFont val="HG丸ｺﾞｼｯｸM-PRO"/>
        <family val="3"/>
        <charset val="128"/>
      </rPr>
      <t>各学年につき１名で最大６名</t>
    </r>
    <r>
      <rPr>
        <sz val="12"/>
        <rFont val="HG丸ｺﾞｼｯｸM-PRO"/>
        <family val="3"/>
        <charset val="128"/>
      </rPr>
      <t>登録できます。</t>
    </r>
    <rPh sb="4" eb="5">
      <t>ツト</t>
    </rPh>
    <rPh sb="16" eb="20">
      <t>トウガイネンド</t>
    </rPh>
    <rPh sb="21" eb="28">
      <t>ギムコウシュウシュウリョウシャ</t>
    </rPh>
    <rPh sb="31" eb="37">
      <t>ケンレントウロクガッコウ</t>
    </rPh>
    <rPh sb="38" eb="40">
      <t>キョウユ</t>
    </rPh>
    <rPh sb="51" eb="54">
      <t>カクガクネン</t>
    </rPh>
    <rPh sb="58" eb="59">
      <t>メイ</t>
    </rPh>
    <rPh sb="60" eb="62">
      <t>サイダイ</t>
    </rPh>
    <rPh sb="63" eb="64">
      <t>メイ</t>
    </rPh>
    <rPh sb="64" eb="66">
      <t>トウロク</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</si>
  <si>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でください。見えないところに重要な表や計算式が格納されています。
保護されているセルは重要部分ですので、いじらないようにお願いいたします。
人数が入りきらないようであれば、お手数ですが、もう１つファイルを作成してください。
今大会は、</t>
    </r>
    <r>
      <rPr>
        <sz val="12"/>
        <color rgb="FFFF0000"/>
        <rFont val="HG丸ｺﾞｼｯｸM-PRO"/>
        <family val="3"/>
        <charset val="128"/>
      </rPr>
      <t>申込期限と参加料の振込期間が異なります</t>
    </r>
    <r>
      <rPr>
        <sz val="12"/>
        <rFont val="HG丸ｺﾞｼｯｸM-PRO"/>
        <family val="3"/>
        <charset val="128"/>
      </rPr>
      <t>。まずは申込書をHP投稿して申込をしてください。振込み期間になりましたら、参加料を指定の口座にお振込みいただき、支払証を申込書に貼付のうえ、再度HP投稿してください。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9" eb="71">
      <t>サクジョ</t>
    </rPh>
    <rPh sb="72" eb="74">
      <t>ツイカ</t>
    </rPh>
    <rPh sb="83" eb="84">
      <t>ミ</t>
    </rPh>
    <rPh sb="91" eb="93">
      <t>ジュウヨウ</t>
    </rPh>
    <rPh sb="94" eb="95">
      <t>ヒョウ</t>
    </rPh>
    <rPh sb="96" eb="99">
      <t>ケイサンシキ</t>
    </rPh>
    <rPh sb="100" eb="102">
      <t>カクノウ</t>
    </rPh>
    <rPh sb="110" eb="112">
      <t>ホゴ</t>
    </rPh>
    <rPh sb="120" eb="124">
      <t>ジュウヨウブブン</t>
    </rPh>
    <rPh sb="138" eb="139">
      <t>ネガ</t>
    </rPh>
    <rPh sb="147" eb="149">
      <t>ニンズウ</t>
    </rPh>
    <rPh sb="150" eb="151">
      <t>ハイ</t>
    </rPh>
    <rPh sb="164" eb="166">
      <t>テスウ</t>
    </rPh>
    <rPh sb="179" eb="181">
      <t>サクセイ</t>
    </rPh>
    <rPh sb="190" eb="193">
      <t>コンタイカイ</t>
    </rPh>
    <rPh sb="195" eb="197">
      <t>モウシコミ</t>
    </rPh>
    <rPh sb="197" eb="199">
      <t>キゲン</t>
    </rPh>
    <rPh sb="200" eb="203">
      <t>サンカリョウ</t>
    </rPh>
    <rPh sb="204" eb="208">
      <t>フリコミキカン</t>
    </rPh>
    <rPh sb="209" eb="210">
      <t>コト</t>
    </rPh>
    <rPh sb="218" eb="221">
      <t>モウシコミショ</t>
    </rPh>
    <rPh sb="224" eb="226">
      <t>トウコウ</t>
    </rPh>
    <rPh sb="228" eb="230">
      <t>モウシコミ</t>
    </rPh>
    <rPh sb="238" eb="240">
      <t>フリコ</t>
    </rPh>
    <rPh sb="241" eb="243">
      <t>キカン</t>
    </rPh>
    <rPh sb="251" eb="254">
      <t>サンカリョウ</t>
    </rPh>
    <rPh sb="255" eb="257">
      <t>シテイ</t>
    </rPh>
    <rPh sb="258" eb="260">
      <t>コウザ</t>
    </rPh>
    <rPh sb="262" eb="264">
      <t>フリコ</t>
    </rPh>
    <rPh sb="270" eb="273">
      <t>シハライショウ</t>
    </rPh>
    <rPh sb="274" eb="277">
      <t>モウシコミショ</t>
    </rPh>
    <rPh sb="278" eb="280">
      <t>ハリツ</t>
    </rPh>
    <rPh sb="284" eb="286">
      <t>サイド</t>
    </rPh>
    <rPh sb="288" eb="290">
      <t>トウコウ</t>
    </rPh>
    <phoneticPr fontId="2"/>
  </si>
  <si>
    <t>上記振込期間内に参加料を振込み、支払証を貼付のうえ、再度HP投稿してください。</t>
    <rPh sb="0" eb="2">
      <t>ジョウキ</t>
    </rPh>
    <rPh sb="2" eb="7">
      <t>フリコミキカンナイ</t>
    </rPh>
    <rPh sb="8" eb="11">
      <t>サンカリョウ</t>
    </rPh>
    <rPh sb="12" eb="14">
      <t>フリコ</t>
    </rPh>
    <rPh sb="16" eb="19">
      <t>シハライショウ</t>
    </rPh>
    <rPh sb="20" eb="22">
      <t>ハリツ</t>
    </rPh>
    <rPh sb="26" eb="28">
      <t>サイド</t>
    </rPh>
    <rPh sb="30" eb="32">
      <t>トウコウ</t>
    </rPh>
    <phoneticPr fontId="2"/>
  </si>
  <si>
    <t>責任者連絡先</t>
    <rPh sb="0" eb="3">
      <t>セキニンシャ</t>
    </rPh>
    <rPh sb="3" eb="6">
      <t>レンラクサキ</t>
    </rPh>
    <phoneticPr fontId="2"/>
  </si>
  <si>
    <t>電話　　　　　　　　　　　　　　　メール</t>
    <rPh sb="0" eb="2">
      <t>デンワ</t>
    </rPh>
    <phoneticPr fontId="2"/>
  </si>
  <si>
    <t>申込締切　4月1日（月）まで</t>
    <rPh sb="0" eb="4">
      <t>モウシコミシメキリ</t>
    </rPh>
    <rPh sb="6" eb="7">
      <t>ガツ</t>
    </rPh>
    <rPh sb="8" eb="9">
      <t>ニチ</t>
    </rPh>
    <rPh sb="10" eb="11">
      <t>ゲツ</t>
    </rPh>
    <phoneticPr fontId="2"/>
  </si>
  <si>
    <t>郡市連盟名（　　　　　　　　）      学校・道場登録（　済　・　未　）</t>
    <rPh sb="0" eb="2">
      <t>グンシ</t>
    </rPh>
    <rPh sb="2" eb="4">
      <t>レンメイ</t>
    </rPh>
    <rPh sb="4" eb="5">
      <t>メイ</t>
    </rPh>
    <rPh sb="21" eb="23">
      <t>ガッコウ</t>
    </rPh>
    <rPh sb="24" eb="26">
      <t>ドウジョウ</t>
    </rPh>
    <rPh sb="26" eb="28">
      <t>トウロク</t>
    </rPh>
    <rPh sb="30" eb="31">
      <t>スミ</t>
    </rPh>
    <rPh sb="34" eb="35">
      <t>ミ</t>
    </rPh>
    <phoneticPr fontId="2"/>
  </si>
  <si>
    <t>郡市連名・学校道場登録の有無</t>
    <rPh sb="0" eb="3">
      <t>グンシレン</t>
    </rPh>
    <rPh sb="3" eb="4">
      <t>メイ</t>
    </rPh>
    <rPh sb="5" eb="7">
      <t>ガッコウ</t>
    </rPh>
    <rPh sb="7" eb="9">
      <t>ドウジョウ</t>
    </rPh>
    <rPh sb="9" eb="11">
      <t>トウロク</t>
    </rPh>
    <rPh sb="12" eb="14">
      <t>ウム</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</si>
  <si>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5">
      <t>ケンレンカイインショウ</t>
    </rPh>
    <rPh sb="70" eb="72">
      <t>ケンレン</t>
    </rPh>
    <rPh sb="75" eb="77">
      <t>ヒョウジ</t>
    </rPh>
    <rPh sb="96" eb="100">
      <t>ヒョウジガメン</t>
    </rPh>
    <rPh sb="136" eb="139">
      <t>ゼンクウレン</t>
    </rPh>
    <rPh sb="139" eb="142">
      <t>カイインショウ</t>
    </rPh>
    <rPh sb="147" eb="150">
      <t>ゼンクウレン</t>
    </rPh>
    <rPh sb="157" eb="159">
      <t>ケイシキ</t>
    </rPh>
    <rPh sb="176" eb="178">
      <t>ヘンカン</t>
    </rPh>
    <rPh sb="188" eb="190">
      <t>ガメン</t>
    </rPh>
    <rPh sb="191" eb="193">
      <t>サツエイ</t>
    </rPh>
    <rPh sb="199" eb="200">
      <t>ハ</t>
    </rPh>
    <rPh sb="201" eb="202">
      <t>ツ</t>
    </rPh>
    <phoneticPr fontId="2"/>
  </si>
  <si>
    <r>
      <t>責任者の方は、大会出席の場合、</t>
    </r>
    <r>
      <rPr>
        <sz val="12"/>
        <color rgb="FFFF0000"/>
        <rFont val="HG丸ｺﾞｼｯｸM-PRO"/>
        <family val="3"/>
        <charset val="128"/>
      </rPr>
      <t>県連三役・開催地役員・企画委員・審判・補助員のいずれかに必ず名前を記載</t>
    </r>
    <r>
      <rPr>
        <sz val="12"/>
        <rFont val="HG丸ｺﾞｼｯｸM-PRO"/>
        <family val="3"/>
        <charset val="128"/>
      </rPr>
      <t xml:space="preserve">し、大会運営にご協力ください。
責任者の方が大会欠席の場合、代理の方を役員・審判・補助員のいずれかに出してください。
責任者はコーチにつくことができませんのでご注意下さい。但し、県連登録学校で、責任者が学校教諭である場合はコーチにつくことができます。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9">
      <t>ケンレンサンヤク</t>
    </rPh>
    <rPh sb="20" eb="23">
      <t>カイサイチ</t>
    </rPh>
    <rPh sb="23" eb="25">
      <t>ヤクイン</t>
    </rPh>
    <rPh sb="26" eb="30">
      <t>キカクイイン</t>
    </rPh>
    <rPh sb="31" eb="33">
      <t>シンパン</t>
    </rPh>
    <rPh sb="34" eb="37">
      <t>ホジョイン</t>
    </rPh>
    <rPh sb="43" eb="44">
      <t>カナラ</t>
    </rPh>
    <rPh sb="45" eb="47">
      <t>ナマエ</t>
    </rPh>
    <rPh sb="48" eb="50">
      <t>キサイ</t>
    </rPh>
    <rPh sb="52" eb="56">
      <t>タイカイウンエイ</t>
    </rPh>
    <rPh sb="58" eb="60">
      <t>キョウリョク</t>
    </rPh>
    <rPh sb="66" eb="69">
      <t>セキニンシャ</t>
    </rPh>
    <rPh sb="70" eb="71">
      <t>カタ</t>
    </rPh>
    <rPh sb="72" eb="76">
      <t>タイカイケッセキ</t>
    </rPh>
    <rPh sb="77" eb="79">
      <t>バアイ</t>
    </rPh>
    <rPh sb="80" eb="82">
      <t>ダイリ</t>
    </rPh>
    <rPh sb="83" eb="84">
      <t>カタ</t>
    </rPh>
    <rPh sb="85" eb="87">
      <t>ヤクイン</t>
    </rPh>
    <rPh sb="88" eb="90">
      <t>シンパン</t>
    </rPh>
    <rPh sb="91" eb="94">
      <t>ホジョイン</t>
    </rPh>
    <rPh sb="100" eb="101">
      <t>ダ</t>
    </rPh>
    <rPh sb="109" eb="112">
      <t>セキニンシャ</t>
    </rPh>
    <rPh sb="130" eb="133">
      <t>チュウイクダ</t>
    </rPh>
    <rPh sb="136" eb="137">
      <t>タダ</t>
    </rPh>
    <rPh sb="143" eb="145">
      <t>ガッコウ</t>
    </rPh>
    <rPh sb="147" eb="150">
      <t>セキニンシャ</t>
    </rPh>
    <rPh sb="151" eb="153">
      <t>ガッコウ</t>
    </rPh>
    <rPh sb="153" eb="155">
      <t>キョウユ</t>
    </rPh>
    <rPh sb="158" eb="160">
      <t>バアイ</t>
    </rPh>
    <rPh sb="176" eb="178">
      <t>ジョウキ</t>
    </rPh>
    <rPh sb="179" eb="180">
      <t>マモ</t>
    </rPh>
    <rPh sb="186" eb="188">
      <t>モウシコミ</t>
    </rPh>
    <rPh sb="189" eb="190">
      <t>ウ</t>
    </rPh>
    <rPh sb="191" eb="192">
      <t>ツ</t>
    </rPh>
    <rPh sb="199" eb="202">
      <t>チュウイクダ</t>
    </rPh>
    <rPh sb="205" eb="207">
      <t>トクベツ</t>
    </rPh>
    <rPh sb="208" eb="210">
      <t>ジジョウ</t>
    </rPh>
    <rPh sb="213" eb="215">
      <t>バアイ</t>
    </rPh>
    <rPh sb="217" eb="220">
      <t>モウシコミショ</t>
    </rPh>
    <rPh sb="221" eb="224">
      <t>ツウシンラン</t>
    </rPh>
    <rPh sb="225" eb="2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</si>
</sst>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3"/>
      <color rgb="FFC00000"/>
      <name val="HG丸ｺﾞｼｯｸM-PRO"/>
      <family val="3"/>
      <charset val="128"/>
    </font>
    <font>
      <sz val="14"/>
      <color rgb="FF00B050"/>
      <name val="HG丸ｺﾞｼｯｸM-PRO"/>
      <family val="3"/>
      <charset val="128"/>
    </font>
    <font>
      <sz val="12"/>
      <color rgb="FF00B050"/>
      <name val="HG丸ｺﾞｼｯｸM-PRO"/>
      <family val="3"/>
      <charset val="128"/>
    </font>
    <font>
      <sz val="9"/>
      <color theme="1"/>
      <name val="HG丸ｺﾞｼｯｸM-PRO"/>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39997558519241921"/>
        <bgColor indexed="64"/>
      </patternFill>
    </fill>
  </fills>
  <borders count="5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cellStyleXfs>
  <cellXfs count="268">
    <xf numFmtId="0" fontId="0" fillId="0" borderId="0" xfId="0">
      <alignment vertical="center"/>
    </xf>
    <xf numFmtId="0" fontId="5" fillId="2" borderId="5" xfId="1" applyFont="1" applyFill="1" applyBorder="1" applyAlignment="1" applyProtection="1">
      <alignment horizontal="center" vertical="center" shrinkToFit="1"/>
      <protection hidden="1"/>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8" fontId="5" fillId="0" borderId="10" xfId="0" applyNumberFormat="1" applyFont="1" applyBorder="1" applyAlignment="1" applyProtection="1">
      <alignment horizontal="center" vertical="center"/>
      <protection locked="0"/>
    </xf>
    <xf numFmtId="0" fontId="5" fillId="2" borderId="6" xfId="1" applyFont="1" applyFill="1" applyBorder="1" applyAlignment="1" applyProtection="1">
      <alignment horizontal="center" vertical="center" shrinkToFit="1"/>
      <protection hidden="1"/>
    </xf>
    <xf numFmtId="0" fontId="16" fillId="0" borderId="0" xfId="2" applyFont="1" applyAlignment="1">
      <alignment horizontal="left" vertical="center"/>
    </xf>
    <xf numFmtId="0" fontId="16" fillId="0" borderId="0" xfId="2" applyFont="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5"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6" xfId="0" applyFont="1" applyFill="1" applyBorder="1" applyAlignment="1">
      <alignment horizontal="center" vertical="center"/>
    </xf>
    <xf numFmtId="0" fontId="22" fillId="0" borderId="0" xfId="0" applyFont="1">
      <alignment vertical="center"/>
    </xf>
    <xf numFmtId="178" fontId="5" fillId="0" borderId="11"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178" fontId="5" fillId="0" borderId="5" xfId="0" applyNumberFormat="1" applyFont="1" applyBorder="1" applyAlignment="1" applyProtection="1">
      <alignment horizontal="left" vertical="center" indent="1"/>
      <protection locked="0"/>
    </xf>
    <xf numFmtId="177" fontId="5" fillId="0" borderId="5"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left" vertical="center" indent="1" shrinkToFit="1"/>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10" xfId="0" applyFont="1" applyBorder="1" applyAlignment="1">
      <alignment horizontal="center" vertical="center" shrinkToFit="1"/>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7" xfId="0" applyFont="1" applyFill="1" applyBorder="1" applyAlignment="1" applyProtection="1">
      <alignment horizontal="center" vertical="center" shrinkToFit="1"/>
      <protection locked="0"/>
    </xf>
    <xf numFmtId="0" fontId="5" fillId="0" borderId="31" xfId="0" applyFont="1" applyBorder="1" applyAlignment="1" applyProtection="1">
      <alignment horizontal="center" vertical="center"/>
      <protection locked="0"/>
    </xf>
    <xf numFmtId="0" fontId="5" fillId="0" borderId="0" xfId="0" applyFont="1" applyProtection="1">
      <alignment vertical="center"/>
      <protection locked="0"/>
    </xf>
    <xf numFmtId="0" fontId="20" fillId="0" borderId="0" xfId="0" applyFont="1">
      <alignment vertical="center"/>
    </xf>
    <xf numFmtId="0" fontId="5" fillId="3" borderId="35"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16" fillId="0" borderId="23"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16" xfId="2" applyFont="1" applyBorder="1" applyAlignment="1">
      <alignment horizontal="center" vertical="center"/>
    </xf>
    <xf numFmtId="0" fontId="30" fillId="0" borderId="0" xfId="0" applyFont="1">
      <alignment vertical="center"/>
    </xf>
    <xf numFmtId="0" fontId="31" fillId="0" borderId="0" xfId="0" applyFont="1">
      <alignment vertical="center"/>
    </xf>
    <xf numFmtId="0" fontId="21" fillId="0" borderId="34" xfId="0" applyFont="1" applyBorder="1">
      <alignment vertical="center"/>
    </xf>
    <xf numFmtId="0" fontId="20" fillId="0" borderId="35" xfId="0" applyFont="1" applyBorder="1">
      <alignment vertical="center"/>
    </xf>
    <xf numFmtId="0" fontId="5" fillId="0" borderId="34" xfId="0" applyFont="1" applyBorder="1">
      <alignment vertical="center"/>
    </xf>
    <xf numFmtId="0" fontId="5" fillId="3" borderId="0" xfId="3" applyFont="1" applyFill="1">
      <alignment vertical="center"/>
    </xf>
    <xf numFmtId="0" fontId="5" fillId="3" borderId="27" xfId="3" applyFont="1" applyFill="1" applyBorder="1">
      <alignment vertical="center"/>
    </xf>
    <xf numFmtId="0" fontId="23" fillId="3" borderId="0" xfId="3" applyFont="1" applyFill="1">
      <alignment vertical="center"/>
    </xf>
    <xf numFmtId="0" fontId="23" fillId="3" borderId="27" xfId="3" applyFont="1" applyFill="1" applyBorder="1">
      <alignment vertical="center"/>
    </xf>
    <xf numFmtId="0" fontId="23" fillId="3" borderId="0" xfId="2" applyFont="1" applyFill="1">
      <alignment vertical="center"/>
    </xf>
    <xf numFmtId="0" fontId="23" fillId="3" borderId="27" xfId="2" applyFont="1" applyFill="1" applyBorder="1">
      <alignment vertical="center"/>
    </xf>
    <xf numFmtId="0" fontId="33" fillId="3" borderId="26" xfId="3" applyFont="1" applyFill="1" applyBorder="1" applyAlignment="1">
      <alignment horizontal="left" vertical="center" indent="1"/>
    </xf>
    <xf numFmtId="0" fontId="33" fillId="3" borderId="26" xfId="2" applyFont="1" applyFill="1" applyBorder="1" applyAlignment="1">
      <alignment horizontal="left" vertical="center" indent="1"/>
    </xf>
    <xf numFmtId="0" fontId="34" fillId="3" borderId="26" xfId="3" applyFont="1" applyFill="1" applyBorder="1" applyAlignment="1">
      <alignment horizontal="left" vertical="center" indent="1"/>
    </xf>
    <xf numFmtId="0" fontId="35" fillId="0" borderId="0" xfId="7" applyFont="1" applyAlignment="1">
      <alignment vertical="top"/>
    </xf>
    <xf numFmtId="0" fontId="11" fillId="0" borderId="0" xfId="0" applyFont="1" applyAlignment="1">
      <alignment horizontal="left" vertical="center" indent="3"/>
    </xf>
    <xf numFmtId="0" fontId="36" fillId="0" borderId="0" xfId="0" applyFont="1">
      <alignment vertical="center"/>
    </xf>
    <xf numFmtId="0" fontId="18" fillId="0" borderId="0" xfId="7" applyFont="1" applyAlignment="1">
      <alignment horizontal="left" vertical="top" wrapText="1" indent="2"/>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17" fillId="12" borderId="0" xfId="0"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0" borderId="38" xfId="0" applyFont="1" applyBorder="1" applyAlignment="1">
      <alignment vertical="center" wrapText="1"/>
    </xf>
    <xf numFmtId="0" fontId="37" fillId="0" borderId="45" xfId="0" applyFont="1" applyBorder="1" applyAlignment="1" applyProtection="1">
      <alignment vertical="center" wrapText="1"/>
      <protection locked="0"/>
    </xf>
    <xf numFmtId="0" fontId="5" fillId="2" borderId="24" xfId="1" applyFont="1" applyFill="1" applyBorder="1" applyAlignment="1" applyProtection="1">
      <alignment horizontal="center" vertical="center" shrinkToFit="1"/>
      <protection hidden="1"/>
    </xf>
    <xf numFmtId="0" fontId="5" fillId="0" borderId="13" xfId="0" applyFont="1" applyBorder="1" applyAlignment="1">
      <alignment horizontal="center" vertical="center"/>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7" fillId="0" borderId="16" xfId="8" applyFont="1" applyFill="1" applyBorder="1" applyAlignment="1">
      <alignment horizontal="center" vertical="center"/>
    </xf>
    <xf numFmtId="38" fontId="27" fillId="0" borderId="17" xfId="8" applyFont="1" applyFill="1" applyBorder="1" applyAlignment="1">
      <alignment horizontal="center" vertical="center"/>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6" xfId="1" applyFont="1" applyBorder="1" applyAlignment="1" applyProtection="1">
      <alignment horizontal="center" vertical="center" shrinkToFit="1"/>
      <protection hidden="1"/>
    </xf>
    <xf numFmtId="0" fontId="5" fillId="0" borderId="6" xfId="1" applyFont="1" applyBorder="1" applyAlignment="1">
      <alignment horizontal="center" vertical="center" shrinkToFit="1"/>
    </xf>
    <xf numFmtId="0" fontId="5" fillId="0" borderId="51" xfId="0" applyFont="1" applyBorder="1" applyAlignment="1" applyProtection="1">
      <alignment horizontal="center" vertical="center" shrinkToFit="1"/>
      <protection locked="0"/>
    </xf>
    <xf numFmtId="176" fontId="5" fillId="0" borderId="51" xfId="0" applyNumberFormat="1" applyFont="1" applyBorder="1" applyAlignment="1" applyProtection="1">
      <alignment horizontal="center" vertical="center"/>
      <protection locked="0"/>
    </xf>
    <xf numFmtId="177" fontId="5" fillId="0" borderId="51" xfId="0" applyNumberFormat="1" applyFont="1" applyBorder="1" applyAlignment="1" applyProtection="1">
      <alignment horizontal="center" vertical="center"/>
      <protection locked="0"/>
    </xf>
    <xf numFmtId="178" fontId="5" fillId="0" borderId="52"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181" fontId="5" fillId="0" borderId="14" xfId="0" applyNumberFormat="1" applyFont="1" applyBorder="1" applyAlignment="1">
      <alignment horizontal="center" vertical="center"/>
    </xf>
    <xf numFmtId="181" fontId="5" fillId="0" borderId="15" xfId="0" applyNumberFormat="1" applyFont="1" applyBorder="1" applyAlignment="1">
      <alignment horizontal="center" vertical="center"/>
    </xf>
    <xf numFmtId="0" fontId="19" fillId="0" borderId="0" xfId="0" applyFont="1" applyAlignment="1">
      <alignment horizontal="centerContinuous" vertical="center" shrinkToFit="1"/>
    </xf>
    <xf numFmtId="0" fontId="40" fillId="0" borderId="0" xfId="0" applyFont="1" applyAlignment="1">
      <alignment horizontal="left" vertical="center"/>
    </xf>
    <xf numFmtId="0" fontId="16" fillId="14" borderId="5"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8" fillId="0" borderId="5"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182" fontId="5" fillId="0" borderId="5"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8" xfId="0" applyNumberFormat="1" applyFont="1" applyBorder="1" applyAlignment="1">
      <alignment horizontal="center" vertical="center"/>
    </xf>
    <xf numFmtId="182" fontId="5" fillId="0" borderId="8" xfId="0" applyNumberFormat="1" applyFont="1" applyBorder="1" applyAlignment="1">
      <alignment horizontal="center" vertical="center"/>
    </xf>
    <xf numFmtId="177" fontId="5" fillId="0" borderId="5" xfId="1" applyNumberFormat="1" applyFont="1" applyBorder="1" applyAlignment="1" applyProtection="1">
      <alignment horizontal="center" vertical="center" shrinkToFit="1"/>
      <protection locked="0"/>
    </xf>
    <xf numFmtId="178" fontId="5" fillId="0" borderId="10" xfId="1" applyNumberFormat="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shrinkToFit="1"/>
      <protection locked="0"/>
    </xf>
    <xf numFmtId="0" fontId="34" fillId="3" borderId="0" xfId="3" applyFont="1" applyFill="1" applyAlignment="1">
      <alignment horizontal="left" vertical="center" indent="1"/>
    </xf>
    <xf numFmtId="0" fontId="34" fillId="3" borderId="27" xfId="3" applyFont="1" applyFill="1" applyBorder="1" applyAlignment="1">
      <alignment horizontal="left" vertical="center" indent="1"/>
    </xf>
    <xf numFmtId="0" fontId="16" fillId="16" borderId="5" xfId="0" applyFont="1" applyFill="1" applyBorder="1" applyAlignment="1">
      <alignment horizontal="center" vertical="center" shrinkToFit="1"/>
    </xf>
    <xf numFmtId="0" fontId="16" fillId="17" borderId="5" xfId="0" applyFont="1" applyFill="1" applyBorder="1" applyAlignment="1">
      <alignment horizontal="center" vertical="center" shrinkToFit="1"/>
    </xf>
    <xf numFmtId="5" fontId="5" fillId="0" borderId="53" xfId="0" applyNumberFormat="1" applyFont="1" applyBorder="1" applyAlignment="1">
      <alignment horizontal="center" vertical="center"/>
    </xf>
    <xf numFmtId="5" fontId="5" fillId="0" borderId="54" xfId="0" applyNumberFormat="1" applyFont="1" applyBorder="1" applyAlignment="1">
      <alignment horizontal="center" vertical="center"/>
    </xf>
    <xf numFmtId="5" fontId="5" fillId="0" borderId="55" xfId="0" applyNumberFormat="1" applyFont="1" applyBorder="1" applyAlignment="1">
      <alignment horizontal="center" vertical="center"/>
    </xf>
    <xf numFmtId="5" fontId="5" fillId="0" borderId="56" xfId="0" applyNumberFormat="1" applyFont="1" applyBorder="1" applyAlignment="1">
      <alignment horizontal="center" vertical="center"/>
    </xf>
    <xf numFmtId="5" fontId="5" fillId="0" borderId="13" xfId="0" applyNumberFormat="1" applyFont="1" applyBorder="1" applyAlignment="1">
      <alignment horizontal="center" vertical="center"/>
    </xf>
    <xf numFmtId="5" fontId="5" fillId="0" borderId="32" xfId="0" applyNumberFormat="1" applyFont="1" applyBorder="1" applyAlignment="1">
      <alignment horizontal="center" vertical="center"/>
    </xf>
    <xf numFmtId="0" fontId="5" fillId="2" borderId="24" xfId="1" applyFont="1" applyFill="1" applyBorder="1" applyAlignment="1" applyProtection="1">
      <alignment horizontal="center" vertical="center" shrinkToFit="1"/>
      <protection hidden="1"/>
    </xf>
    <xf numFmtId="0" fontId="5" fillId="2" borderId="25" xfId="1" applyFont="1" applyFill="1" applyBorder="1" applyAlignment="1" applyProtection="1">
      <alignment horizontal="center" vertical="center" shrinkToFit="1"/>
      <protection hidden="1"/>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5" fillId="2" borderId="53" xfId="1" applyFont="1" applyFill="1" applyBorder="1" applyAlignment="1" applyProtection="1">
      <alignment horizontal="center" vertical="center" shrinkToFit="1"/>
      <protection hidden="1"/>
    </xf>
    <xf numFmtId="0" fontId="5" fillId="2" borderId="54" xfId="1" applyFont="1" applyFill="1" applyBorder="1" applyAlignment="1" applyProtection="1">
      <alignment horizontal="center" vertical="center" shrinkToFit="1"/>
      <protection hidden="1"/>
    </xf>
    <xf numFmtId="0" fontId="16" fillId="6" borderId="8" xfId="0" applyFont="1" applyFill="1" applyBorder="1" applyAlignment="1" applyProtection="1">
      <alignment horizontal="center" vertical="center" wrapText="1"/>
      <protection locked="0"/>
    </xf>
    <xf numFmtId="0" fontId="21" fillId="5" borderId="43" xfId="0" applyFont="1" applyFill="1" applyBorder="1" applyAlignment="1">
      <alignment horizontal="center" vertical="center"/>
    </xf>
    <xf numFmtId="0" fontId="21" fillId="5" borderId="44" xfId="0" applyFont="1" applyFill="1" applyBorder="1" applyAlignment="1">
      <alignment horizontal="center" vertical="center"/>
    </xf>
    <xf numFmtId="0" fontId="21" fillId="5" borderId="3" xfId="0" applyFont="1" applyFill="1" applyBorder="1" applyAlignment="1">
      <alignment horizontal="center" vertical="center"/>
    </xf>
    <xf numFmtId="0" fontId="16" fillId="6" borderId="5" xfId="0" applyFont="1" applyFill="1" applyBorder="1" applyAlignment="1" applyProtection="1">
      <alignment horizontal="center" vertical="center" wrapText="1"/>
      <protection locked="0"/>
    </xf>
    <xf numFmtId="0" fontId="21" fillId="6" borderId="43" xfId="0" applyFont="1" applyFill="1" applyBorder="1" applyAlignment="1">
      <alignment horizontal="center" vertical="center"/>
    </xf>
    <xf numFmtId="0" fontId="21" fillId="6" borderId="44" xfId="0" applyFont="1" applyFill="1" applyBorder="1" applyAlignment="1">
      <alignment horizontal="center" vertical="center"/>
    </xf>
    <xf numFmtId="0" fontId="21" fillId="6" borderId="12" xfId="0" applyFont="1" applyFill="1" applyBorder="1" applyAlignment="1">
      <alignment horizontal="center" vertical="center"/>
    </xf>
    <xf numFmtId="176" fontId="5" fillId="2" borderId="2" xfId="1" applyNumberFormat="1" applyFont="1" applyFill="1" applyBorder="1" applyAlignment="1" applyProtection="1">
      <alignment horizontal="center" vertical="center" wrapText="1" shrinkToFit="1"/>
      <protection hidden="1"/>
    </xf>
    <xf numFmtId="176" fontId="5" fillId="2" borderId="4" xfId="1" applyNumberFormat="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wrapText="1" shrinkToFit="1"/>
      <protection hidden="1"/>
    </xf>
    <xf numFmtId="0" fontId="5" fillId="2" borderId="4"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shrinkToFit="1"/>
      <protection hidden="1"/>
    </xf>
    <xf numFmtId="0" fontId="5" fillId="2" borderId="1" xfId="1" applyFont="1" applyFill="1" applyBorder="1" applyAlignment="1" applyProtection="1">
      <alignment horizontal="center" vertical="center" wrapText="1" shrinkToFit="1"/>
      <protection hidden="1"/>
    </xf>
    <xf numFmtId="0" fontId="5" fillId="2" borderId="3" xfId="1" applyFont="1" applyFill="1" applyBorder="1" applyAlignment="1" applyProtection="1">
      <alignment horizontal="center" vertical="center" shrinkToFit="1"/>
      <protection hidden="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8" fillId="2" borderId="2"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42" xfId="1" applyFont="1" applyFill="1" applyBorder="1" applyAlignment="1" applyProtection="1">
      <alignment horizontal="center" vertical="center" wrapText="1" shrinkToFit="1"/>
      <protection hidden="1"/>
    </xf>
    <xf numFmtId="0" fontId="5" fillId="2" borderId="41" xfId="1" applyFont="1" applyFill="1" applyBorder="1" applyAlignment="1" applyProtection="1">
      <alignment horizontal="center" vertical="center" shrinkToFit="1"/>
      <protection hidden="1"/>
    </xf>
    <xf numFmtId="0" fontId="5" fillId="0" borderId="13" xfId="0" applyFont="1" applyBorder="1" applyAlignment="1">
      <alignment horizontal="center" vertical="center"/>
    </xf>
    <xf numFmtId="0" fontId="5" fillId="0" borderId="31" xfId="0" applyFont="1" applyBorder="1" applyAlignment="1">
      <alignment horizontal="center" vertical="center"/>
    </xf>
    <xf numFmtId="14" fontId="5" fillId="0" borderId="13" xfId="0" applyNumberFormat="1" applyFont="1" applyBorder="1" applyAlignment="1">
      <alignment horizontal="center" vertical="center" shrinkToFit="1"/>
    </xf>
    <xf numFmtId="14" fontId="5" fillId="0" borderId="31" xfId="0" applyNumberFormat="1" applyFont="1" applyBorder="1" applyAlignment="1">
      <alignment horizontal="center" vertical="center" shrinkToFit="1"/>
    </xf>
    <xf numFmtId="14" fontId="21" fillId="0" borderId="13" xfId="0" applyNumberFormat="1" applyFont="1" applyBorder="1" applyAlignment="1" applyProtection="1">
      <alignment horizontal="center" vertical="center"/>
      <protection locked="0"/>
    </xf>
    <xf numFmtId="14" fontId="21" fillId="0" borderId="31" xfId="0" applyNumberFormat="1" applyFont="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21" fillId="0" borderId="50" xfId="0" applyFont="1" applyBorder="1" applyAlignment="1" applyProtection="1">
      <alignment horizontal="center" vertical="center"/>
      <protection locked="0"/>
    </xf>
    <xf numFmtId="0" fontId="5" fillId="3" borderId="26" xfId="3" applyFont="1" applyFill="1" applyBorder="1" applyAlignment="1">
      <alignment horizontal="left" vertical="center" wrapText="1" indent="1"/>
    </xf>
    <xf numFmtId="0" fontId="5" fillId="3" borderId="0" xfId="3" applyFont="1" applyFill="1" applyAlignment="1">
      <alignment horizontal="left" vertical="center" wrapText="1" indent="1"/>
    </xf>
    <xf numFmtId="0" fontId="5" fillId="3" borderId="27" xfId="3" applyFont="1" applyFill="1" applyBorder="1" applyAlignment="1">
      <alignment horizontal="left" vertical="center" wrapText="1" indent="1"/>
    </xf>
    <xf numFmtId="0" fontId="5" fillId="3" borderId="33"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3" xfId="0" applyFont="1" applyFill="1" applyBorder="1" applyAlignment="1">
      <alignment horizontal="right" vertical="center"/>
    </xf>
    <xf numFmtId="0" fontId="5" fillId="3" borderId="34" xfId="0" applyFont="1" applyFill="1" applyBorder="1" applyAlignment="1">
      <alignment horizontal="right" vertical="center"/>
    </xf>
    <xf numFmtId="180" fontId="5" fillId="2" borderId="2" xfId="1" applyNumberFormat="1" applyFont="1" applyFill="1" applyBorder="1" applyAlignment="1" applyProtection="1">
      <alignment horizontal="center" vertical="center" shrinkToFit="1"/>
      <protection hidden="1"/>
    </xf>
    <xf numFmtId="180" fontId="5" fillId="2" borderId="4" xfId="1" applyNumberFormat="1" applyFont="1" applyFill="1" applyBorder="1" applyAlignment="1" applyProtection="1">
      <alignment horizontal="center" vertical="center" shrinkToFit="1"/>
      <protection hidden="1"/>
    </xf>
    <xf numFmtId="0" fontId="5" fillId="4" borderId="13"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38" fillId="0" borderId="0" xfId="0" applyFont="1" applyAlignment="1">
      <alignment horizontal="left" vertical="center" wrapText="1"/>
    </xf>
    <xf numFmtId="0" fontId="25" fillId="3" borderId="33" xfId="3" applyFont="1" applyFill="1" applyBorder="1" applyAlignment="1">
      <alignment horizontal="left" vertical="center" indent="1"/>
    </xf>
    <xf numFmtId="0" fontId="25" fillId="3" borderId="34" xfId="3" applyFont="1" applyFill="1" applyBorder="1" applyAlignment="1">
      <alignment horizontal="left" vertical="center" indent="1"/>
    </xf>
    <xf numFmtId="0" fontId="25" fillId="3" borderId="35" xfId="3" applyFont="1" applyFill="1" applyBorder="1" applyAlignment="1">
      <alignment horizontal="left" vertical="center" indent="1"/>
    </xf>
    <xf numFmtId="0" fontId="5" fillId="0" borderId="50" xfId="0" applyFont="1" applyBorder="1" applyAlignment="1">
      <alignment horizontal="center" vertical="center"/>
    </xf>
    <xf numFmtId="0" fontId="21" fillId="0" borderId="13"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6" fillId="0" borderId="13"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21" fillId="5" borderId="1" xfId="0" applyFont="1" applyFill="1" applyBorder="1" applyAlignment="1">
      <alignment horizontal="center" vertical="center"/>
    </xf>
    <xf numFmtId="14" fontId="5" fillId="0" borderId="46" xfId="0" applyNumberFormat="1" applyFont="1" applyBorder="1" applyAlignment="1">
      <alignment horizontal="center" vertical="center"/>
    </xf>
    <xf numFmtId="0" fontId="21" fillId="0" borderId="47" xfId="0" applyFont="1" applyBorder="1" applyAlignment="1" applyProtection="1">
      <alignment horizontal="center" vertical="center" wrapText="1"/>
      <protection locked="0"/>
    </xf>
    <xf numFmtId="0" fontId="21" fillId="0" borderId="48" xfId="0" applyFont="1" applyBorder="1" applyAlignment="1" applyProtection="1">
      <alignment horizontal="center" vertical="center" wrapText="1"/>
      <protection locked="0"/>
    </xf>
    <xf numFmtId="0" fontId="21" fillId="0" borderId="49" xfId="0" applyFont="1" applyBorder="1" applyAlignment="1" applyProtection="1">
      <alignment horizontal="center" vertical="center" wrapText="1"/>
      <protection locked="0"/>
    </xf>
    <xf numFmtId="0" fontId="39" fillId="0" borderId="29" xfId="0" applyFont="1" applyBorder="1" applyAlignment="1" applyProtection="1">
      <alignment horizontal="center" vertical="center"/>
      <protection locked="0"/>
    </xf>
    <xf numFmtId="0" fontId="24" fillId="3" borderId="26" xfId="3" applyFont="1" applyFill="1" applyBorder="1" applyAlignment="1">
      <alignment horizontal="left" vertical="center" wrapText="1" indent="1"/>
    </xf>
    <xf numFmtId="0" fontId="24" fillId="3" borderId="0" xfId="3" applyFont="1" applyFill="1" applyAlignment="1">
      <alignment horizontal="left" vertical="center" wrapText="1" indent="1"/>
    </xf>
    <xf numFmtId="0" fontId="24" fillId="3" borderId="27" xfId="3" applyFont="1" applyFill="1" applyBorder="1" applyAlignment="1">
      <alignment horizontal="left" vertical="center" wrapText="1" indent="1"/>
    </xf>
    <xf numFmtId="0" fontId="41" fillId="0" borderId="13" xfId="0" applyFont="1" applyBorder="1" applyAlignment="1" applyProtection="1">
      <alignment horizontal="left" vertical="center"/>
      <protection locked="0"/>
    </xf>
    <xf numFmtId="0" fontId="41" fillId="0" borderId="31" xfId="0" applyFont="1" applyBorder="1" applyAlignment="1" applyProtection="1">
      <alignment horizontal="left" vertical="center"/>
      <protection locked="0"/>
    </xf>
    <xf numFmtId="0" fontId="5" fillId="0" borderId="2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0" fontId="8" fillId="2" borderId="2" xfId="1" applyFont="1" applyFill="1" applyBorder="1" applyAlignment="1">
      <alignment horizontal="center" vertical="center" wrapText="1" shrinkToFit="1"/>
    </xf>
    <xf numFmtId="0" fontId="9" fillId="3" borderId="26" xfId="0" applyFont="1" applyFill="1" applyBorder="1" applyAlignment="1">
      <alignment horizontal="left" vertical="center" wrapText="1" indent="2"/>
    </xf>
    <xf numFmtId="0" fontId="9" fillId="3" borderId="27" xfId="0" applyFont="1" applyFill="1" applyBorder="1" applyAlignment="1">
      <alignment horizontal="left" vertical="center" wrapText="1" indent="2"/>
    </xf>
    <xf numFmtId="0" fontId="9" fillId="3" borderId="28" xfId="0" applyFont="1" applyFill="1" applyBorder="1" applyAlignment="1">
      <alignment horizontal="left" vertical="center" wrapText="1" indent="2"/>
    </xf>
    <xf numFmtId="0" fontId="9" fillId="3" borderId="30"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29" xfId="0" applyFont="1" applyFill="1" applyBorder="1" applyAlignment="1">
      <alignment horizontal="left" vertical="center" wrapText="1" indent="2"/>
    </xf>
    <xf numFmtId="0" fontId="5" fillId="3" borderId="26" xfId="2" applyFont="1" applyFill="1" applyBorder="1" applyAlignment="1">
      <alignment horizontal="left" vertical="center" wrapText="1" indent="1"/>
    </xf>
    <xf numFmtId="0" fontId="5" fillId="3" borderId="0" xfId="2" applyFont="1" applyFill="1" applyAlignment="1">
      <alignment horizontal="left" vertical="center" wrapText="1" indent="1"/>
    </xf>
    <xf numFmtId="0" fontId="5" fillId="3" borderId="27" xfId="2" applyFont="1" applyFill="1" applyBorder="1" applyAlignment="1">
      <alignment horizontal="left" vertical="center" wrapText="1" indent="1"/>
    </xf>
    <xf numFmtId="0" fontId="5" fillId="3" borderId="28" xfId="2" applyFont="1" applyFill="1" applyBorder="1" applyAlignment="1">
      <alignment horizontal="left" vertical="center" wrapText="1" indent="1"/>
    </xf>
    <xf numFmtId="0" fontId="5" fillId="3" borderId="29" xfId="2" applyFont="1" applyFill="1" applyBorder="1" applyAlignment="1">
      <alignment horizontal="left" vertical="center" wrapText="1" indent="1"/>
    </xf>
    <xf numFmtId="0" fontId="5" fillId="3" borderId="30" xfId="2" applyFont="1" applyFill="1" applyBorder="1" applyAlignment="1">
      <alignment horizontal="left" vertical="center" wrapText="1" indent="1"/>
    </xf>
    <xf numFmtId="0" fontId="5" fillId="0" borderId="28" xfId="0" applyFont="1" applyBorder="1" applyAlignment="1" applyProtection="1">
      <alignment horizontal="left" vertical="center" indent="1"/>
      <protection locked="0"/>
    </xf>
    <xf numFmtId="0" fontId="5" fillId="0" borderId="29" xfId="0" applyFont="1" applyBorder="1" applyAlignment="1" applyProtection="1">
      <alignment horizontal="left" vertical="center" indent="1"/>
      <protection locked="0"/>
    </xf>
    <xf numFmtId="0" fontId="5" fillId="0" borderId="30" xfId="0" applyFont="1" applyBorder="1" applyAlignment="1" applyProtection="1">
      <alignment horizontal="left" vertical="center" indent="1"/>
      <protection locked="0"/>
    </xf>
    <xf numFmtId="0" fontId="20" fillId="15" borderId="5" xfId="0" applyFont="1" applyFill="1" applyBorder="1" applyAlignment="1">
      <alignment horizontal="center" vertical="center" shrinkToFit="1"/>
    </xf>
    <xf numFmtId="0" fontId="20" fillId="14" borderId="5" xfId="0" applyFont="1" applyFill="1" applyBorder="1" applyAlignment="1">
      <alignment horizontal="center" vertical="center" shrinkToFit="1"/>
    </xf>
    <xf numFmtId="0" fontId="17" fillId="0" borderId="0" xfId="0" applyFont="1" applyAlignment="1">
      <alignment horizontal="left" vertical="center" wrapText="1"/>
    </xf>
    <xf numFmtId="0" fontId="20" fillId="16" borderId="5" xfId="0" applyFont="1" applyFill="1" applyBorder="1" applyAlignment="1">
      <alignment horizontal="center" vertical="center" shrinkToFit="1"/>
    </xf>
    <xf numFmtId="0" fontId="20" fillId="17"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26" fillId="0" borderId="0" xfId="2" applyFont="1" applyAlignment="1">
      <alignment horizontal="center" vertical="center"/>
    </xf>
    <xf numFmtId="0" fontId="16" fillId="4" borderId="10" xfId="2" applyFont="1" applyFill="1" applyBorder="1" applyAlignment="1">
      <alignment horizontal="center" vertical="center"/>
    </xf>
    <xf numFmtId="0" fontId="16" fillId="4" borderId="16" xfId="2" applyFont="1" applyFill="1" applyBorder="1" applyAlignment="1">
      <alignment horizontal="center" vertical="center"/>
    </xf>
    <xf numFmtId="0" fontId="16" fillId="4" borderId="17" xfId="2" applyFont="1" applyFill="1" applyBorder="1" applyAlignment="1">
      <alignment horizontal="center"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2" fillId="0" borderId="5" xfId="2" applyFont="1" applyBorder="1" applyAlignment="1">
      <alignment horizontal="left" vertical="center"/>
    </xf>
    <xf numFmtId="0" fontId="16" fillId="9" borderId="5" xfId="2" applyFont="1" applyFill="1" applyBorder="1" applyAlignment="1">
      <alignment horizontal="center" vertical="center"/>
    </xf>
    <xf numFmtId="38" fontId="27"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7"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3" fillId="7" borderId="10" xfId="2" applyFont="1" applyFill="1" applyBorder="1" applyAlignment="1">
      <alignment horizontal="center" vertical="center"/>
    </xf>
    <xf numFmtId="0" fontId="13" fillId="7" borderId="17"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16"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16" xfId="2" applyFont="1" applyBorder="1" applyAlignment="1">
      <alignment horizontal="left" vertical="center" shrinkToFit="1"/>
    </xf>
    <xf numFmtId="0" fontId="16" fillId="0" borderId="17"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3"/>
  <sheetViews>
    <sheetView showGridLines="0" tabSelected="1" view="pageBreakPreview" zoomScaleNormal="100" zoomScaleSheetLayoutView="100" workbookViewId="0"/>
  </sheetViews>
  <sheetFormatPr defaultRowHeight="18.75"/>
  <cols>
    <col min="1" max="1" width="138.75" customWidth="1"/>
  </cols>
  <sheetData>
    <row r="1" spans="1:1" ht="24">
      <c r="A1" s="85" t="s">
        <v>71</v>
      </c>
    </row>
    <row r="2" spans="1:1">
      <c r="A2" s="83" t="s">
        <v>150</v>
      </c>
    </row>
    <row r="3" spans="1:1" ht="79.5" customHeight="1">
      <c r="A3" s="86" t="s">
        <v>179</v>
      </c>
    </row>
    <row r="4" spans="1:1" ht="18.75" customHeight="1">
      <c r="A4" s="83" t="s">
        <v>151</v>
      </c>
    </row>
    <row r="5" spans="1:1" ht="134.25" customHeight="1">
      <c r="A5" s="86" t="s">
        <v>163</v>
      </c>
    </row>
    <row r="6" spans="1:1">
      <c r="A6" s="83" t="s">
        <v>152</v>
      </c>
    </row>
    <row r="7" spans="1:1" ht="50.25" customHeight="1">
      <c r="A7" s="86" t="s">
        <v>170</v>
      </c>
    </row>
    <row r="8" spans="1:1">
      <c r="A8" s="83" t="s">
        <v>153</v>
      </c>
    </row>
    <row r="9" spans="1:1" ht="101.25" customHeight="1">
      <c r="A9" s="86" t="s">
        <v>178</v>
      </c>
    </row>
    <row r="10" spans="1:1">
      <c r="A10" s="83" t="s">
        <v>161</v>
      </c>
    </row>
    <row r="11" spans="1:1" ht="74.25" customHeight="1">
      <c r="A11" s="86" t="s">
        <v>162</v>
      </c>
    </row>
    <row r="12" spans="1:1">
      <c r="A12" s="83" t="s">
        <v>154</v>
      </c>
    </row>
    <row r="13" spans="1:1" ht="63" customHeight="1">
      <c r="A13" s="86" t="s">
        <v>165</v>
      </c>
    </row>
    <row r="14" spans="1:1">
      <c r="A14" s="83" t="s">
        <v>155</v>
      </c>
    </row>
    <row r="15" spans="1:1" ht="81.75" customHeight="1">
      <c r="A15" s="86" t="s">
        <v>156</v>
      </c>
    </row>
    <row r="16" spans="1:1">
      <c r="A16" s="86"/>
    </row>
    <row r="17" spans="1:1">
      <c r="A17" s="83" t="s">
        <v>157</v>
      </c>
    </row>
    <row r="18" spans="1:1" ht="118.5" customHeight="1">
      <c r="A18" s="86" t="s">
        <v>171</v>
      </c>
    </row>
    <row r="19" spans="1:1">
      <c r="A19" s="83" t="s">
        <v>158</v>
      </c>
    </row>
    <row r="20" spans="1:1" ht="117" customHeight="1">
      <c r="A20" s="86" t="s">
        <v>159</v>
      </c>
    </row>
    <row r="21" spans="1:1" ht="42.75">
      <c r="A21" s="88" t="s">
        <v>169</v>
      </c>
    </row>
    <row r="22" spans="1:1">
      <c r="A22" s="84"/>
    </row>
    <row r="23" spans="1:1">
      <c r="A23" s="87" t="s">
        <v>160</v>
      </c>
    </row>
  </sheetData>
  <sheetProtection sheet="1" objects="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AF165"/>
  <sheetViews>
    <sheetView view="pageBreakPreview" topLeftCell="D1" zoomScaleNormal="100" zoomScaleSheetLayoutView="100" workbookViewId="0">
      <selection activeCell="Q13" sqref="Q13"/>
    </sheetView>
  </sheetViews>
  <sheetFormatPr defaultColWidth="8.75" defaultRowHeight="22.5" customHeight="1"/>
  <cols>
    <col min="1" max="1" width="5" style="2" customWidth="1"/>
    <col min="2" max="2" width="16.25" style="2" customWidth="1"/>
    <col min="3" max="5" width="21.25" style="2" customWidth="1"/>
    <col min="6" max="6" width="15" style="2" customWidth="1"/>
    <col min="7" max="9" width="5" style="2" customWidth="1"/>
    <col min="10" max="12" width="12.5" style="2" customWidth="1"/>
    <col min="13" max="13" width="22.5" style="2" customWidth="1"/>
    <col min="14" max="18" width="7.5" style="2" customWidth="1"/>
    <col min="19" max="19" width="13" style="2" customWidth="1"/>
    <col min="20" max="20" width="12" style="2" customWidth="1"/>
    <col min="21" max="21" width="8" style="2" hidden="1" customWidth="1"/>
    <col min="22" max="22" width="8.75" style="2" hidden="1" customWidth="1"/>
    <col min="23" max="32" width="0" style="2" hidden="1" customWidth="1"/>
    <col min="33" max="16384" width="8.75" style="2"/>
  </cols>
  <sheetData>
    <row r="1" spans="1:19" ht="72.75" customHeight="1">
      <c r="A1" s="196" t="s">
        <v>94</v>
      </c>
      <c r="B1" s="196"/>
      <c r="C1" s="196"/>
      <c r="D1" s="196"/>
      <c r="E1" s="196"/>
      <c r="F1" s="196"/>
      <c r="G1" s="196"/>
      <c r="H1" s="196"/>
      <c r="I1" s="196"/>
      <c r="J1" s="196"/>
      <c r="K1" s="196"/>
      <c r="L1" s="196"/>
      <c r="M1" s="196"/>
      <c r="N1" s="196"/>
      <c r="O1" s="196"/>
      <c r="P1" s="196"/>
      <c r="Q1" s="196"/>
      <c r="R1" s="196"/>
    </row>
    <row r="2" spans="1:19" ht="37.5" customHeight="1" thickBot="1">
      <c r="A2" s="69" t="s">
        <v>99</v>
      </c>
      <c r="B2" s="28"/>
      <c r="C2" s="28"/>
      <c r="D2" s="28"/>
      <c r="E2" s="70"/>
      <c r="F2" s="210" t="s">
        <v>175</v>
      </c>
      <c r="G2" s="210"/>
      <c r="H2" s="210"/>
      <c r="I2" s="210"/>
      <c r="J2" s="210"/>
      <c r="K2" s="120" t="s">
        <v>65</v>
      </c>
      <c r="L2" s="119"/>
      <c r="M2" s="119"/>
      <c r="N2" s="119"/>
      <c r="O2" s="119"/>
      <c r="P2" s="119"/>
      <c r="Q2" s="119"/>
      <c r="R2" s="119"/>
    </row>
    <row r="3" spans="1:19" ht="22.5" customHeight="1" thickBot="1">
      <c r="A3" s="172" t="s">
        <v>19</v>
      </c>
      <c r="B3" s="173"/>
      <c r="C3" s="176"/>
      <c r="D3" s="177"/>
      <c r="E3" s="177"/>
      <c r="F3" s="180" t="s">
        <v>24</v>
      </c>
      <c r="G3" s="181"/>
      <c r="H3" s="181"/>
      <c r="I3" s="181"/>
      <c r="J3" s="182"/>
      <c r="L3" s="25" t="s">
        <v>27</v>
      </c>
      <c r="M3" s="26" t="s">
        <v>28</v>
      </c>
      <c r="N3" s="26" t="s">
        <v>34</v>
      </c>
      <c r="O3" s="26" t="s">
        <v>29</v>
      </c>
      <c r="P3" s="26" t="s">
        <v>30</v>
      </c>
      <c r="Q3" s="27" t="s">
        <v>31</v>
      </c>
      <c r="S3" s="89" t="s">
        <v>72</v>
      </c>
    </row>
    <row r="4" spans="1:19" ht="22.5" customHeight="1" thickBot="1">
      <c r="A4" s="174" t="s">
        <v>177</v>
      </c>
      <c r="B4" s="175"/>
      <c r="C4" s="178" t="s">
        <v>176</v>
      </c>
      <c r="D4" s="179"/>
      <c r="E4" s="179"/>
      <c r="F4" s="197" t="s">
        <v>14</v>
      </c>
      <c r="G4" s="198"/>
      <c r="H4" s="198"/>
      <c r="I4" s="198"/>
      <c r="J4" s="199"/>
      <c r="L4" s="205" t="s">
        <v>20</v>
      </c>
      <c r="M4" s="99"/>
      <c r="N4" s="50" t="s">
        <v>32</v>
      </c>
      <c r="O4" s="23"/>
      <c r="P4" s="23"/>
      <c r="Q4" s="24"/>
      <c r="S4" s="90" t="s">
        <v>73</v>
      </c>
    </row>
    <row r="5" spans="1:19" ht="22.5" customHeight="1">
      <c r="A5" s="206" t="s">
        <v>37</v>
      </c>
      <c r="B5" s="206"/>
      <c r="C5" s="207"/>
      <c r="D5" s="208"/>
      <c r="E5" s="209"/>
      <c r="F5" s="211" t="s">
        <v>167</v>
      </c>
      <c r="G5" s="212"/>
      <c r="H5" s="212"/>
      <c r="I5" s="212"/>
      <c r="J5" s="213"/>
      <c r="L5" s="152"/>
      <c r="M5" s="99"/>
      <c r="N5" s="50" t="s">
        <v>32</v>
      </c>
      <c r="O5" s="23"/>
      <c r="P5" s="23"/>
      <c r="Q5" s="24"/>
      <c r="S5" s="90"/>
    </row>
    <row r="6" spans="1:19" ht="22.5" customHeight="1" thickBot="1">
      <c r="A6" s="200" t="s">
        <v>98</v>
      </c>
      <c r="B6" s="200"/>
      <c r="C6" s="183"/>
      <c r="D6" s="183"/>
      <c r="E6" s="183"/>
      <c r="F6" s="211"/>
      <c r="G6" s="212"/>
      <c r="H6" s="212"/>
      <c r="I6" s="212"/>
      <c r="J6" s="213"/>
      <c r="L6" s="153"/>
      <c r="M6" s="100"/>
      <c r="N6" s="50" t="s">
        <v>32</v>
      </c>
      <c r="O6" s="21"/>
      <c r="P6" s="21"/>
      <c r="Q6" s="22"/>
      <c r="S6" s="91" t="s">
        <v>74</v>
      </c>
    </row>
    <row r="7" spans="1:19" ht="22.5" customHeight="1" thickBot="1">
      <c r="A7" s="172" t="s">
        <v>15</v>
      </c>
      <c r="B7" s="173"/>
      <c r="C7" s="201"/>
      <c r="D7" s="202"/>
      <c r="E7" s="53" t="s">
        <v>33</v>
      </c>
      <c r="F7" s="184" t="s">
        <v>168</v>
      </c>
      <c r="G7" s="185"/>
      <c r="H7" s="185"/>
      <c r="I7" s="185"/>
      <c r="J7" s="186"/>
      <c r="L7" s="151" t="s">
        <v>21</v>
      </c>
      <c r="M7" s="100"/>
      <c r="N7" s="21"/>
      <c r="O7" s="51" t="s">
        <v>32</v>
      </c>
      <c r="P7" s="51" t="s">
        <v>32</v>
      </c>
      <c r="Q7" s="22"/>
      <c r="S7" s="89" t="s">
        <v>75</v>
      </c>
    </row>
    <row r="8" spans="1:19" ht="22.5" customHeight="1" thickBot="1">
      <c r="A8" s="172" t="s">
        <v>66</v>
      </c>
      <c r="B8" s="173"/>
      <c r="C8" s="203" t="s">
        <v>166</v>
      </c>
      <c r="D8" s="204"/>
      <c r="E8" s="204"/>
      <c r="F8" s="184"/>
      <c r="G8" s="185"/>
      <c r="H8" s="185"/>
      <c r="I8" s="185"/>
      <c r="J8" s="186"/>
      <c r="L8" s="152"/>
      <c r="M8" s="100"/>
      <c r="N8" s="21"/>
      <c r="O8" s="51" t="s">
        <v>32</v>
      </c>
      <c r="P8" s="51" t="s">
        <v>32</v>
      </c>
      <c r="Q8" s="22"/>
      <c r="S8" s="91" t="s">
        <v>76</v>
      </c>
    </row>
    <row r="9" spans="1:19" ht="22.5" customHeight="1" thickBot="1">
      <c r="A9" s="172" t="s">
        <v>173</v>
      </c>
      <c r="B9" s="173"/>
      <c r="C9" s="214" t="s">
        <v>174</v>
      </c>
      <c r="D9" s="215"/>
      <c r="E9" s="215"/>
      <c r="F9" s="184"/>
      <c r="G9" s="185"/>
      <c r="H9" s="185"/>
      <c r="I9" s="185"/>
      <c r="J9" s="186"/>
      <c r="L9" s="153"/>
      <c r="M9" s="100"/>
      <c r="N9" s="21"/>
      <c r="O9" s="51" t="s">
        <v>32</v>
      </c>
      <c r="P9" s="51" t="s">
        <v>32</v>
      </c>
      <c r="Q9" s="22"/>
      <c r="S9" s="89" t="s">
        <v>77</v>
      </c>
    </row>
    <row r="10" spans="1:19" ht="22.5" customHeight="1" thickBot="1">
      <c r="A10" s="193" t="s">
        <v>25</v>
      </c>
      <c r="B10" s="194"/>
      <c r="C10" s="195"/>
      <c r="D10" s="193" t="s">
        <v>26</v>
      </c>
      <c r="E10" s="195"/>
      <c r="F10" s="184"/>
      <c r="G10" s="185"/>
      <c r="H10" s="185"/>
      <c r="I10" s="185"/>
      <c r="J10" s="186"/>
      <c r="L10" s="151" t="s">
        <v>22</v>
      </c>
      <c r="M10" s="100"/>
      <c r="N10" s="21"/>
      <c r="O10" s="21"/>
      <c r="P10" s="21"/>
      <c r="Q10" s="52" t="s">
        <v>32</v>
      </c>
      <c r="S10" s="91" t="s">
        <v>78</v>
      </c>
    </row>
    <row r="11" spans="1:19" ht="22.5" customHeight="1">
      <c r="A11" s="189" t="s">
        <v>43</v>
      </c>
      <c r="B11" s="190"/>
      <c r="C11" s="56" t="s">
        <v>44</v>
      </c>
      <c r="D11" s="187"/>
      <c r="E11" s="188"/>
      <c r="F11" s="82" t="s">
        <v>149</v>
      </c>
      <c r="G11" s="74"/>
      <c r="H11" s="74"/>
      <c r="I11" s="74"/>
      <c r="J11" s="75"/>
      <c r="L11" s="152"/>
      <c r="M11" s="100"/>
      <c r="N11" s="21"/>
      <c r="O11" s="21"/>
      <c r="P11" s="21"/>
      <c r="Q11" s="52" t="s">
        <v>32</v>
      </c>
      <c r="S11" s="89" t="s">
        <v>79</v>
      </c>
    </row>
    <row r="12" spans="1:19" ht="22.5" customHeight="1">
      <c r="A12" s="220" t="s">
        <v>95</v>
      </c>
      <c r="B12" s="224"/>
      <c r="C12" s="221"/>
      <c r="D12" s="220" t="s">
        <v>96</v>
      </c>
      <c r="E12" s="221"/>
      <c r="F12" s="82" t="s">
        <v>70</v>
      </c>
      <c r="G12" s="134"/>
      <c r="H12" s="134"/>
      <c r="I12" s="134"/>
      <c r="J12" s="135"/>
      <c r="L12" s="152"/>
      <c r="M12" s="100"/>
      <c r="N12" s="21"/>
      <c r="O12" s="21"/>
      <c r="P12" s="21"/>
      <c r="Q12" s="52" t="s">
        <v>32</v>
      </c>
      <c r="S12" s="91" t="s">
        <v>80</v>
      </c>
    </row>
    <row r="13" spans="1:19" ht="22.5" customHeight="1">
      <c r="A13" s="220"/>
      <c r="B13" s="224"/>
      <c r="C13" s="221"/>
      <c r="D13" s="220"/>
      <c r="E13" s="221"/>
      <c r="F13" s="80" t="s">
        <v>18</v>
      </c>
      <c r="G13" s="74"/>
      <c r="H13" s="74"/>
      <c r="I13" s="74"/>
      <c r="J13" s="75"/>
      <c r="L13" s="152"/>
      <c r="M13" s="100"/>
      <c r="N13" s="21"/>
      <c r="O13" s="21"/>
      <c r="P13" s="21"/>
      <c r="Q13" s="52" t="s">
        <v>32</v>
      </c>
      <c r="S13" s="91" t="s">
        <v>81</v>
      </c>
    </row>
    <row r="14" spans="1:19" ht="22.5" customHeight="1">
      <c r="A14" s="220"/>
      <c r="B14" s="224"/>
      <c r="C14" s="221"/>
      <c r="D14" s="220"/>
      <c r="E14" s="221"/>
      <c r="F14" s="81" t="s">
        <v>69</v>
      </c>
      <c r="G14" s="76"/>
      <c r="H14" s="76"/>
      <c r="I14" s="76"/>
      <c r="J14" s="77"/>
      <c r="L14" s="153"/>
      <c r="M14" s="100"/>
      <c r="N14" s="21"/>
      <c r="O14" s="21"/>
      <c r="P14" s="21"/>
      <c r="Q14" s="52" t="s">
        <v>32</v>
      </c>
      <c r="S14" s="92"/>
    </row>
    <row r="15" spans="1:19" ht="22.5" customHeight="1">
      <c r="A15" s="220"/>
      <c r="B15" s="224"/>
      <c r="C15" s="221"/>
      <c r="D15" s="220"/>
      <c r="E15" s="221"/>
      <c r="F15" s="81"/>
      <c r="G15" s="78"/>
      <c r="H15" s="78"/>
      <c r="I15" s="78"/>
      <c r="J15" s="79"/>
      <c r="L15" s="155" t="s">
        <v>23</v>
      </c>
      <c r="M15" s="97"/>
      <c r="N15" s="154"/>
      <c r="O15" s="154"/>
      <c r="P15" s="154"/>
      <c r="Q15" s="22"/>
      <c r="S15" s="89" t="s">
        <v>82</v>
      </c>
    </row>
    <row r="16" spans="1:19" ht="22.5" customHeight="1">
      <c r="A16" s="220"/>
      <c r="B16" s="224"/>
      <c r="C16" s="221"/>
      <c r="D16" s="220"/>
      <c r="E16" s="221"/>
      <c r="F16" s="226" t="s">
        <v>172</v>
      </c>
      <c r="G16" s="227"/>
      <c r="H16" s="227"/>
      <c r="I16" s="227"/>
      <c r="J16" s="228"/>
      <c r="L16" s="156"/>
      <c r="M16" s="97"/>
      <c r="N16" s="154"/>
      <c r="O16" s="154"/>
      <c r="P16" s="154"/>
      <c r="Q16" s="93"/>
      <c r="S16" s="91" t="s">
        <v>83</v>
      </c>
    </row>
    <row r="17" spans="1:32" ht="22.5" customHeight="1" thickBot="1">
      <c r="A17" s="222"/>
      <c r="B17" s="225"/>
      <c r="C17" s="223"/>
      <c r="D17" s="222"/>
      <c r="E17" s="223"/>
      <c r="F17" s="229"/>
      <c r="G17" s="230"/>
      <c r="H17" s="230"/>
      <c r="I17" s="230"/>
      <c r="J17" s="231"/>
      <c r="L17" s="157"/>
      <c r="M17" s="98"/>
      <c r="N17" s="150"/>
      <c r="O17" s="150"/>
      <c r="P17" s="150"/>
      <c r="Q17" s="94"/>
      <c r="S17" s="91" t="s">
        <v>84</v>
      </c>
    </row>
    <row r="18" spans="1:32" ht="11.25" customHeight="1" thickBot="1">
      <c r="G18" s="4"/>
      <c r="O18" s="3"/>
    </row>
    <row r="19" spans="1:32" ht="21" customHeight="1">
      <c r="A19" s="163"/>
      <c r="B19" s="167" t="s">
        <v>101</v>
      </c>
      <c r="C19" s="165" t="s">
        <v>100</v>
      </c>
      <c r="D19" s="162" t="s">
        <v>0</v>
      </c>
      <c r="E19" s="168" t="s">
        <v>8</v>
      </c>
      <c r="F19" s="162" t="s">
        <v>1</v>
      </c>
      <c r="G19" s="191">
        <v>45415</v>
      </c>
      <c r="H19" s="168" t="s">
        <v>2</v>
      </c>
      <c r="I19" s="162" t="s">
        <v>3</v>
      </c>
      <c r="J19" s="219" t="s">
        <v>9</v>
      </c>
      <c r="K19" s="158" t="s">
        <v>10</v>
      </c>
      <c r="L19" s="160" t="s">
        <v>63</v>
      </c>
      <c r="M19" s="170" t="s">
        <v>64</v>
      </c>
      <c r="N19" s="144" t="s">
        <v>7</v>
      </c>
      <c r="O19" s="145"/>
      <c r="P19" s="95" t="s">
        <v>5</v>
      </c>
      <c r="Q19" s="144" t="s">
        <v>4</v>
      </c>
      <c r="R19" s="145"/>
      <c r="S19" s="89"/>
    </row>
    <row r="20" spans="1:32" ht="21" customHeight="1">
      <c r="A20" s="164"/>
      <c r="B20" s="166"/>
      <c r="C20" s="166"/>
      <c r="D20" s="161"/>
      <c r="E20" s="169"/>
      <c r="F20" s="161"/>
      <c r="G20" s="192"/>
      <c r="H20" s="169"/>
      <c r="I20" s="161"/>
      <c r="J20" s="169"/>
      <c r="K20" s="159"/>
      <c r="L20" s="161"/>
      <c r="M20" s="171"/>
      <c r="N20" s="10" t="s">
        <v>6</v>
      </c>
      <c r="O20" s="1" t="s">
        <v>97</v>
      </c>
      <c r="P20" s="10" t="s">
        <v>6</v>
      </c>
      <c r="Q20" s="148"/>
      <c r="R20" s="149"/>
      <c r="U20" s="2" t="s">
        <v>127</v>
      </c>
      <c r="V20" s="2" t="s">
        <v>128</v>
      </c>
      <c r="W20" s="2" t="s">
        <v>129</v>
      </c>
      <c r="X20" s="2" t="s">
        <v>130</v>
      </c>
      <c r="Y20" s="2" t="s">
        <v>131</v>
      </c>
      <c r="Z20" s="2" t="s">
        <v>132</v>
      </c>
      <c r="AA20" s="2" t="s">
        <v>133</v>
      </c>
      <c r="AB20" s="2" t="s">
        <v>134</v>
      </c>
      <c r="AC20" s="2" t="s">
        <v>135</v>
      </c>
      <c r="AD20" s="2" t="s">
        <v>136</v>
      </c>
      <c r="AE20" s="2" t="s">
        <v>137</v>
      </c>
      <c r="AF20" s="2" t="s">
        <v>138</v>
      </c>
    </row>
    <row r="21" spans="1:32" ht="21" customHeight="1">
      <c r="A21" s="110">
        <v>1</v>
      </c>
      <c r="B21" s="7"/>
      <c r="C21" s="19"/>
      <c r="D21" s="123"/>
      <c r="E21" s="124"/>
      <c r="F21" s="36"/>
      <c r="G21" s="126" t="str">
        <f t="shared" ref="G21:G50" si="0">IF(F21="","",DATEDIF(F21,$G$19,"Y"))</f>
        <v/>
      </c>
      <c r="H21" s="125" t="str">
        <f>IF(F21="","",IF(DATEDIF(F21,DATE(YEAR($G$19)-(MONTH($G$19)&lt;=3)*1,4,1),"Y")-2&gt;15,"Error",CHOOSE(DATEDIF(F21,DATE(YEAR($G$19)-(MONTH($G$19)&lt;=3)*1,4,1),"Y")-2,"Error","Error", "Error","1年","2年","3年","4年","5年","6年","Error","Error","Error","Error","Error","Error")))</f>
        <v/>
      </c>
      <c r="I21" s="19"/>
      <c r="J21" s="123"/>
      <c r="K21" s="129"/>
      <c r="L21" s="19"/>
      <c r="M21" s="130"/>
      <c r="N21" s="131"/>
      <c r="O21" s="132"/>
      <c r="P21" s="131"/>
      <c r="Q21" s="138" t="str">
        <f>IF(COUNTIF(N21:P21,"〇")*2500=0,"",COUNTIF(N21:P21,"〇")*2500)</f>
        <v/>
      </c>
      <c r="R21" s="139"/>
      <c r="U21" s="2" t="str">
        <f>IF(I21="男子",IF(H21="1年",ROW(),""),"")</f>
        <v/>
      </c>
      <c r="V21" s="2" t="str">
        <f>IF(I21="女子",IF(H21="1年",ROW(),""),"")</f>
        <v/>
      </c>
      <c r="W21" s="2" t="str">
        <f>IF(I21="男子",IF(H21="2年",ROW(),""),"")</f>
        <v/>
      </c>
      <c r="X21" s="2" t="str">
        <f>IF(I21="女子",IF(H21="2年",ROW(),""),"")</f>
        <v/>
      </c>
      <c r="Y21" s="2" t="str">
        <f>IF(I21="男子",IF(H21="3年",ROW(),""),"")</f>
        <v/>
      </c>
      <c r="Z21" s="2" t="str">
        <f>IF(I21="女子",IF(H21="3年",ROW(),""),"")</f>
        <v/>
      </c>
      <c r="AA21" s="2" t="str">
        <f>IF(I21="男子",IF(H21="4年",ROW(),""),"")</f>
        <v/>
      </c>
      <c r="AB21" s="2" t="str">
        <f>IF(I21="女子",IF(H21="4年",ROW(),""),"")</f>
        <v/>
      </c>
      <c r="AC21" s="2" t="str">
        <f>IF(I21="男子",IF(H21="5年",ROW(),""),"")</f>
        <v/>
      </c>
      <c r="AD21" s="2" t="str">
        <f>IF(I21="女子",IF(H21="5年",ROW(),""),"")</f>
        <v/>
      </c>
      <c r="AE21" s="2" t="str">
        <f>IF(I21="男子",IF(H21="6年",ROW(),""),"")</f>
        <v/>
      </c>
      <c r="AF21" s="2" t="str">
        <f>IF(I21="女子",IF(H21="6年",ROW(),""),"")</f>
        <v/>
      </c>
    </row>
    <row r="22" spans="1:32" ht="21" customHeight="1">
      <c r="A22" s="111">
        <v>2</v>
      </c>
      <c r="B22" s="7"/>
      <c r="C22" s="19"/>
      <c r="D22" s="123"/>
      <c r="E22" s="124"/>
      <c r="F22" s="36"/>
      <c r="G22" s="126" t="str">
        <f t="shared" si="0"/>
        <v/>
      </c>
      <c r="H22" s="125" t="str">
        <f t="shared" ref="H22:H50" si="1">IF(F22="","",IF(DATEDIF(F22,DATE(YEAR($G$19)-(MONTH($G$19)&lt;=3)*1,4,1),"Y")-2&gt;15,"Error",CHOOSE(DATEDIF(F22,DATE(YEAR($G$19)-(MONTH($G$19)&lt;=3)*1,4,1),"Y")-2,"Error","Error", "Error","1年","2年","3年","4年","5年","6年","Error","Error","Error","Error","Error","Error")))</f>
        <v/>
      </c>
      <c r="I22" s="19"/>
      <c r="J22" s="123"/>
      <c r="K22" s="129"/>
      <c r="L22" s="19"/>
      <c r="M22" s="130"/>
      <c r="N22" s="131"/>
      <c r="O22" s="132"/>
      <c r="P22" s="131"/>
      <c r="Q22" s="138" t="str">
        <f>IF(COUNTIF(N22:P22,"〇")*2500=0,"",COUNTIF(N22:P22,"〇")*2500)</f>
        <v/>
      </c>
      <c r="R22" s="139"/>
      <c r="U22" s="2" t="str">
        <f t="shared" ref="U22:U50" si="2">IF(I22="男子",IF(H22="1年",ROW(),""),"")</f>
        <v/>
      </c>
      <c r="V22" s="2" t="str">
        <f t="shared" ref="V22:V50" si="3">IF(I22="女子",IF(H22="1年",ROW(),""),"")</f>
        <v/>
      </c>
      <c r="W22" s="2" t="str">
        <f t="shared" ref="W22:W50" si="4">IF(I22="男子",IF(H22="2年",ROW(),""),"")</f>
        <v/>
      </c>
      <c r="X22" s="2" t="str">
        <f t="shared" ref="X22:X50" si="5">IF(I22="女子",IF(H22="2年",ROW(),""),"")</f>
        <v/>
      </c>
      <c r="Y22" s="2" t="str">
        <f t="shared" ref="Y22:Y50" si="6">IF(I22="男子",IF(H22="3年",ROW(),""),"")</f>
        <v/>
      </c>
      <c r="Z22" s="2" t="str">
        <f t="shared" ref="Z22:Z50" si="7">IF(I22="女子",IF(H22="3年",ROW(),""),"")</f>
        <v/>
      </c>
      <c r="AA22" s="2" t="str">
        <f t="shared" ref="AA22:AA50" si="8">IF(I22="男子",IF(H22="4年",ROW(),""),"")</f>
        <v/>
      </c>
      <c r="AB22" s="2" t="str">
        <f t="shared" ref="AB22:AB50" si="9">IF(I22="女子",IF(H22="4年",ROW(),""),"")</f>
        <v/>
      </c>
      <c r="AC22" s="2" t="str">
        <f t="shared" ref="AC22:AC50" si="10">IF(I22="男子",IF(H22="5年",ROW(),""),"")</f>
        <v/>
      </c>
      <c r="AD22" s="2" t="str">
        <f t="shared" ref="AD22:AD50" si="11">IF(I22="女子",IF(H22="5年",ROW(),""),"")</f>
        <v/>
      </c>
      <c r="AE22" s="2" t="str">
        <f t="shared" ref="AE22:AE50" si="12">IF(I22="男子",IF(H22="6年",ROW(),""),"")</f>
        <v/>
      </c>
      <c r="AF22" s="2" t="str">
        <f t="shared" ref="AF22:AF50" si="13">IF(I22="女子",IF(H22="6年",ROW(),""),"")</f>
        <v/>
      </c>
    </row>
    <row r="23" spans="1:32" ht="21" customHeight="1">
      <c r="A23" s="20">
        <v>3</v>
      </c>
      <c r="B23" s="7"/>
      <c r="C23" s="7"/>
      <c r="D23" s="7"/>
      <c r="E23" s="7"/>
      <c r="F23" s="36"/>
      <c r="G23" s="126" t="str">
        <f t="shared" si="0"/>
        <v/>
      </c>
      <c r="H23" s="125" t="str">
        <f t="shared" si="1"/>
        <v/>
      </c>
      <c r="I23" s="19"/>
      <c r="J23" s="33"/>
      <c r="K23" s="34"/>
      <c r="L23" s="19"/>
      <c r="M23" s="5"/>
      <c r="N23" s="131"/>
      <c r="O23" s="132"/>
      <c r="P23" s="35"/>
      <c r="Q23" s="138" t="str">
        <f>IF(COUNTIF(N23:P23,"〇")*2500=0,"",COUNTIF(N23:P23,"〇")*2500)</f>
        <v/>
      </c>
      <c r="R23" s="139"/>
      <c r="U23" s="2" t="str">
        <f t="shared" si="2"/>
        <v/>
      </c>
      <c r="V23" s="2" t="str">
        <f t="shared" si="3"/>
        <v/>
      </c>
      <c r="W23" s="2" t="str">
        <f t="shared" si="4"/>
        <v/>
      </c>
      <c r="X23" s="2" t="str">
        <f t="shared" si="5"/>
        <v/>
      </c>
      <c r="Y23" s="2" t="str">
        <f t="shared" si="6"/>
        <v/>
      </c>
      <c r="Z23" s="2" t="str">
        <f t="shared" si="7"/>
        <v/>
      </c>
      <c r="AA23" s="2" t="str">
        <f t="shared" si="8"/>
        <v/>
      </c>
      <c r="AB23" s="2" t="str">
        <f t="shared" si="9"/>
        <v/>
      </c>
      <c r="AC23" s="2" t="str">
        <f t="shared" si="10"/>
        <v/>
      </c>
      <c r="AD23" s="2" t="str">
        <f t="shared" si="11"/>
        <v/>
      </c>
      <c r="AE23" s="2" t="str">
        <f t="shared" si="12"/>
        <v/>
      </c>
      <c r="AF23" s="2" t="str">
        <f t="shared" si="13"/>
        <v/>
      </c>
    </row>
    <row r="24" spans="1:32" ht="21" customHeight="1">
      <c r="A24" s="110">
        <v>4</v>
      </c>
      <c r="B24" s="7"/>
      <c r="C24" s="19"/>
      <c r="D24" s="19"/>
      <c r="E24" s="19"/>
      <c r="F24" s="36"/>
      <c r="G24" s="126" t="str">
        <f t="shared" si="0"/>
        <v/>
      </c>
      <c r="H24" s="125" t="str">
        <f t="shared" si="1"/>
        <v/>
      </c>
      <c r="I24" s="19"/>
      <c r="J24" s="6"/>
      <c r="K24" s="133"/>
      <c r="L24" s="19"/>
      <c r="M24" s="9"/>
      <c r="N24" s="131"/>
      <c r="O24" s="132"/>
      <c r="P24" s="35"/>
      <c r="Q24" s="138" t="str">
        <f>IF(COUNTIF(N24:P24,"〇")*2500=0,"",COUNTIF(N24:P24,"〇")*2500)</f>
        <v/>
      </c>
      <c r="R24" s="139"/>
      <c r="U24" s="2" t="str">
        <f t="shared" si="2"/>
        <v/>
      </c>
      <c r="V24" s="2" t="str">
        <f t="shared" si="3"/>
        <v/>
      </c>
      <c r="W24" s="2" t="str">
        <f t="shared" si="4"/>
        <v/>
      </c>
      <c r="X24" s="2" t="str">
        <f t="shared" si="5"/>
        <v/>
      </c>
      <c r="Y24" s="2" t="str">
        <f t="shared" si="6"/>
        <v/>
      </c>
      <c r="Z24" s="2" t="str">
        <f t="shared" si="7"/>
        <v/>
      </c>
      <c r="AA24" s="2" t="str">
        <f t="shared" si="8"/>
        <v/>
      </c>
      <c r="AB24" s="2" t="str">
        <f t="shared" si="9"/>
        <v/>
      </c>
      <c r="AC24" s="2" t="str">
        <f t="shared" si="10"/>
        <v/>
      </c>
      <c r="AD24" s="2" t="str">
        <f t="shared" si="11"/>
        <v/>
      </c>
      <c r="AE24" s="2" t="str">
        <f t="shared" si="12"/>
        <v/>
      </c>
      <c r="AF24" s="2" t="str">
        <f t="shared" si="13"/>
        <v/>
      </c>
    </row>
    <row r="25" spans="1:32" ht="21" customHeight="1">
      <c r="A25" s="111">
        <v>5</v>
      </c>
      <c r="B25" s="7"/>
      <c r="C25" s="19"/>
      <c r="D25" s="19"/>
      <c r="E25" s="19"/>
      <c r="F25" s="36"/>
      <c r="G25" s="126" t="str">
        <f t="shared" si="0"/>
        <v/>
      </c>
      <c r="H25" s="125" t="str">
        <f t="shared" si="1"/>
        <v/>
      </c>
      <c r="I25" s="19"/>
      <c r="J25" s="6"/>
      <c r="K25" s="37"/>
      <c r="L25" s="19"/>
      <c r="M25" s="9"/>
      <c r="N25" s="131"/>
      <c r="O25" s="132"/>
      <c r="P25" s="35"/>
      <c r="Q25" s="138" t="str">
        <f t="shared" ref="Q25:Q50" si="14">IF(COUNTIF(N25:P25,"〇")*2500=0,"",COUNTIF(N25:P25,"〇")*2500)</f>
        <v/>
      </c>
      <c r="R25" s="139"/>
      <c r="U25" s="2" t="str">
        <f t="shared" si="2"/>
        <v/>
      </c>
      <c r="V25" s="2" t="str">
        <f t="shared" si="3"/>
        <v/>
      </c>
      <c r="W25" s="2" t="str">
        <f t="shared" si="4"/>
        <v/>
      </c>
      <c r="X25" s="2" t="str">
        <f t="shared" si="5"/>
        <v/>
      </c>
      <c r="Y25" s="2" t="str">
        <f t="shared" si="6"/>
        <v/>
      </c>
      <c r="Z25" s="2" t="str">
        <f t="shared" si="7"/>
        <v/>
      </c>
      <c r="AA25" s="2" t="str">
        <f t="shared" si="8"/>
        <v/>
      </c>
      <c r="AB25" s="2" t="str">
        <f t="shared" si="9"/>
        <v/>
      </c>
      <c r="AC25" s="2" t="str">
        <f t="shared" si="10"/>
        <v/>
      </c>
      <c r="AD25" s="2" t="str">
        <f t="shared" si="11"/>
        <v/>
      </c>
      <c r="AE25" s="2" t="str">
        <f t="shared" si="12"/>
        <v/>
      </c>
      <c r="AF25" s="2" t="str">
        <f t="shared" si="13"/>
        <v/>
      </c>
    </row>
    <row r="26" spans="1:32" ht="21" customHeight="1">
      <c r="A26" s="20">
        <v>6</v>
      </c>
      <c r="B26" s="7"/>
      <c r="C26" s="31"/>
      <c r="D26" s="19"/>
      <c r="E26" s="19"/>
      <c r="F26" s="36"/>
      <c r="G26" s="126" t="str">
        <f t="shared" si="0"/>
        <v/>
      </c>
      <c r="H26" s="125" t="str">
        <f t="shared" si="1"/>
        <v/>
      </c>
      <c r="I26" s="19"/>
      <c r="J26" s="6"/>
      <c r="K26" s="37"/>
      <c r="L26" s="19"/>
      <c r="M26" s="9"/>
      <c r="N26" s="131"/>
      <c r="O26" s="132"/>
      <c r="P26" s="35"/>
      <c r="Q26" s="138" t="str">
        <f t="shared" si="14"/>
        <v/>
      </c>
      <c r="R26" s="139"/>
      <c r="U26" s="2" t="str">
        <f t="shared" si="2"/>
        <v/>
      </c>
      <c r="V26" s="2" t="str">
        <f t="shared" si="3"/>
        <v/>
      </c>
      <c r="W26" s="2" t="str">
        <f t="shared" si="4"/>
        <v/>
      </c>
      <c r="X26" s="2" t="str">
        <f t="shared" si="5"/>
        <v/>
      </c>
      <c r="Y26" s="2" t="str">
        <f t="shared" si="6"/>
        <v/>
      </c>
      <c r="Z26" s="2" t="str">
        <f t="shared" si="7"/>
        <v/>
      </c>
      <c r="AA26" s="2" t="str">
        <f t="shared" si="8"/>
        <v/>
      </c>
      <c r="AB26" s="2" t="str">
        <f t="shared" si="9"/>
        <v/>
      </c>
      <c r="AC26" s="2" t="str">
        <f t="shared" si="10"/>
        <v/>
      </c>
      <c r="AD26" s="2" t="str">
        <f t="shared" si="11"/>
        <v/>
      </c>
      <c r="AE26" s="2" t="str">
        <f t="shared" si="12"/>
        <v/>
      </c>
      <c r="AF26" s="2" t="str">
        <f t="shared" si="13"/>
        <v/>
      </c>
    </row>
    <row r="27" spans="1:32" ht="21" customHeight="1">
      <c r="A27" s="110">
        <v>7</v>
      </c>
      <c r="B27" s="7"/>
      <c r="C27" s="31"/>
      <c r="D27" s="19"/>
      <c r="E27" s="19"/>
      <c r="F27" s="36"/>
      <c r="G27" s="126" t="str">
        <f t="shared" si="0"/>
        <v/>
      </c>
      <c r="H27" s="125" t="str">
        <f t="shared" si="1"/>
        <v/>
      </c>
      <c r="I27" s="19"/>
      <c r="J27" s="6"/>
      <c r="K27" s="133"/>
      <c r="L27" s="19"/>
      <c r="M27" s="9"/>
      <c r="N27" s="131"/>
      <c r="O27" s="132"/>
      <c r="P27" s="35"/>
      <c r="Q27" s="138" t="str">
        <f t="shared" si="14"/>
        <v/>
      </c>
      <c r="R27" s="139"/>
      <c r="U27" s="2" t="str">
        <f t="shared" si="2"/>
        <v/>
      </c>
      <c r="V27" s="2" t="str">
        <f t="shared" si="3"/>
        <v/>
      </c>
      <c r="W27" s="2" t="str">
        <f t="shared" si="4"/>
        <v/>
      </c>
      <c r="X27" s="2" t="str">
        <f t="shared" si="5"/>
        <v/>
      </c>
      <c r="Y27" s="2" t="str">
        <f t="shared" si="6"/>
        <v/>
      </c>
      <c r="Z27" s="2" t="str">
        <f t="shared" si="7"/>
        <v/>
      </c>
      <c r="AA27" s="2" t="str">
        <f t="shared" si="8"/>
        <v/>
      </c>
      <c r="AB27" s="2" t="str">
        <f t="shared" si="9"/>
        <v/>
      </c>
      <c r="AC27" s="2" t="str">
        <f t="shared" si="10"/>
        <v/>
      </c>
      <c r="AD27" s="2" t="str">
        <f t="shared" si="11"/>
        <v/>
      </c>
      <c r="AE27" s="2" t="str">
        <f t="shared" si="12"/>
        <v/>
      </c>
      <c r="AF27" s="2" t="str">
        <f t="shared" si="13"/>
        <v/>
      </c>
    </row>
    <row r="28" spans="1:32" ht="21" customHeight="1">
      <c r="A28" s="111">
        <v>8</v>
      </c>
      <c r="B28" s="7"/>
      <c r="C28" s="31"/>
      <c r="D28" s="19"/>
      <c r="E28" s="19"/>
      <c r="F28" s="36"/>
      <c r="G28" s="126" t="str">
        <f t="shared" si="0"/>
        <v/>
      </c>
      <c r="H28" s="125" t="str">
        <f t="shared" si="1"/>
        <v/>
      </c>
      <c r="I28" s="19"/>
      <c r="J28" s="6"/>
      <c r="K28" s="37"/>
      <c r="L28" s="19"/>
      <c r="M28" s="9"/>
      <c r="N28" s="131"/>
      <c r="O28" s="132"/>
      <c r="P28" s="35"/>
      <c r="Q28" s="138" t="str">
        <f t="shared" si="14"/>
        <v/>
      </c>
      <c r="R28" s="139"/>
      <c r="U28" s="2" t="str">
        <f t="shared" si="2"/>
        <v/>
      </c>
      <c r="V28" s="2" t="str">
        <f t="shared" si="3"/>
        <v/>
      </c>
      <c r="W28" s="2" t="str">
        <f t="shared" si="4"/>
        <v/>
      </c>
      <c r="X28" s="2" t="str">
        <f t="shared" si="5"/>
        <v/>
      </c>
      <c r="Y28" s="2" t="str">
        <f t="shared" si="6"/>
        <v/>
      </c>
      <c r="Z28" s="2" t="str">
        <f t="shared" si="7"/>
        <v/>
      </c>
      <c r="AA28" s="2" t="str">
        <f t="shared" si="8"/>
        <v/>
      </c>
      <c r="AB28" s="2" t="str">
        <f t="shared" si="9"/>
        <v/>
      </c>
      <c r="AC28" s="2" t="str">
        <f t="shared" si="10"/>
        <v/>
      </c>
      <c r="AD28" s="2" t="str">
        <f t="shared" si="11"/>
        <v/>
      </c>
      <c r="AE28" s="2" t="str">
        <f t="shared" si="12"/>
        <v/>
      </c>
      <c r="AF28" s="2" t="str">
        <f t="shared" si="13"/>
        <v/>
      </c>
    </row>
    <row r="29" spans="1:32" ht="21" customHeight="1">
      <c r="A29" s="20">
        <v>9</v>
      </c>
      <c r="B29" s="7"/>
      <c r="C29" s="31"/>
      <c r="D29" s="19"/>
      <c r="E29" s="19"/>
      <c r="F29" s="36"/>
      <c r="G29" s="126" t="str">
        <f t="shared" si="0"/>
        <v/>
      </c>
      <c r="H29" s="125" t="str">
        <f t="shared" si="1"/>
        <v/>
      </c>
      <c r="I29" s="19"/>
      <c r="J29" s="6"/>
      <c r="K29" s="37"/>
      <c r="L29" s="19"/>
      <c r="M29" s="9"/>
      <c r="N29" s="131"/>
      <c r="O29" s="132"/>
      <c r="P29" s="35"/>
      <c r="Q29" s="138" t="str">
        <f t="shared" si="14"/>
        <v/>
      </c>
      <c r="R29" s="139"/>
      <c r="U29" s="2" t="str">
        <f t="shared" si="2"/>
        <v/>
      </c>
      <c r="V29" s="2" t="str">
        <f t="shared" si="3"/>
        <v/>
      </c>
      <c r="W29" s="2" t="str">
        <f t="shared" si="4"/>
        <v/>
      </c>
      <c r="X29" s="2" t="str">
        <f t="shared" si="5"/>
        <v/>
      </c>
      <c r="Y29" s="2" t="str">
        <f t="shared" si="6"/>
        <v/>
      </c>
      <c r="Z29" s="2" t="str">
        <f t="shared" si="7"/>
        <v/>
      </c>
      <c r="AA29" s="2" t="str">
        <f t="shared" si="8"/>
        <v/>
      </c>
      <c r="AB29" s="2" t="str">
        <f t="shared" si="9"/>
        <v/>
      </c>
      <c r="AC29" s="2" t="str">
        <f t="shared" si="10"/>
        <v/>
      </c>
      <c r="AD29" s="2" t="str">
        <f t="shared" si="11"/>
        <v/>
      </c>
      <c r="AE29" s="2" t="str">
        <f t="shared" si="12"/>
        <v/>
      </c>
      <c r="AF29" s="2" t="str">
        <f t="shared" si="13"/>
        <v/>
      </c>
    </row>
    <row r="30" spans="1:32" ht="21" customHeight="1">
      <c r="A30" s="110">
        <v>10</v>
      </c>
      <c r="B30" s="7"/>
      <c r="C30" s="31"/>
      <c r="D30" s="19"/>
      <c r="E30" s="19"/>
      <c r="F30" s="36"/>
      <c r="G30" s="126" t="str">
        <f t="shared" si="0"/>
        <v/>
      </c>
      <c r="H30" s="125" t="str">
        <f t="shared" si="1"/>
        <v/>
      </c>
      <c r="I30" s="19"/>
      <c r="J30" s="6"/>
      <c r="K30" s="37"/>
      <c r="L30" s="19"/>
      <c r="M30" s="9"/>
      <c r="N30" s="131"/>
      <c r="O30" s="132"/>
      <c r="P30" s="35"/>
      <c r="Q30" s="138" t="str">
        <f t="shared" si="14"/>
        <v/>
      </c>
      <c r="R30" s="139"/>
      <c r="U30" s="2" t="str">
        <f t="shared" si="2"/>
        <v/>
      </c>
      <c r="V30" s="2" t="str">
        <f t="shared" si="3"/>
        <v/>
      </c>
      <c r="W30" s="2" t="str">
        <f t="shared" si="4"/>
        <v/>
      </c>
      <c r="X30" s="2" t="str">
        <f t="shared" si="5"/>
        <v/>
      </c>
      <c r="Y30" s="2" t="str">
        <f t="shared" si="6"/>
        <v/>
      </c>
      <c r="Z30" s="2" t="str">
        <f t="shared" si="7"/>
        <v/>
      </c>
      <c r="AA30" s="2" t="str">
        <f t="shared" si="8"/>
        <v/>
      </c>
      <c r="AB30" s="2" t="str">
        <f t="shared" si="9"/>
        <v/>
      </c>
      <c r="AC30" s="2" t="str">
        <f t="shared" si="10"/>
        <v/>
      </c>
      <c r="AD30" s="2" t="str">
        <f t="shared" si="11"/>
        <v/>
      </c>
      <c r="AE30" s="2" t="str">
        <f t="shared" si="12"/>
        <v/>
      </c>
      <c r="AF30" s="2" t="str">
        <f t="shared" si="13"/>
        <v/>
      </c>
    </row>
    <row r="31" spans="1:32" ht="21" customHeight="1">
      <c r="A31" s="111">
        <v>11</v>
      </c>
      <c r="B31" s="7"/>
      <c r="C31" s="31"/>
      <c r="D31" s="19"/>
      <c r="E31" s="19"/>
      <c r="F31" s="36"/>
      <c r="G31" s="126" t="str">
        <f t="shared" si="0"/>
        <v/>
      </c>
      <c r="H31" s="125" t="str">
        <f t="shared" si="1"/>
        <v/>
      </c>
      <c r="I31" s="19"/>
      <c r="J31" s="6"/>
      <c r="K31" s="37"/>
      <c r="L31" s="19"/>
      <c r="M31" s="9"/>
      <c r="N31" s="131"/>
      <c r="O31" s="132"/>
      <c r="P31" s="35"/>
      <c r="Q31" s="138" t="str">
        <f t="shared" si="14"/>
        <v/>
      </c>
      <c r="R31" s="139"/>
      <c r="U31" s="2" t="str">
        <f t="shared" si="2"/>
        <v/>
      </c>
      <c r="V31" s="2" t="str">
        <f t="shared" si="3"/>
        <v/>
      </c>
      <c r="W31" s="2" t="str">
        <f t="shared" si="4"/>
        <v/>
      </c>
      <c r="X31" s="2" t="str">
        <f t="shared" si="5"/>
        <v/>
      </c>
      <c r="Y31" s="2" t="str">
        <f t="shared" si="6"/>
        <v/>
      </c>
      <c r="Z31" s="2" t="str">
        <f t="shared" si="7"/>
        <v/>
      </c>
      <c r="AA31" s="2" t="str">
        <f t="shared" si="8"/>
        <v/>
      </c>
      <c r="AB31" s="2" t="str">
        <f t="shared" si="9"/>
        <v/>
      </c>
      <c r="AC31" s="2" t="str">
        <f t="shared" si="10"/>
        <v/>
      </c>
      <c r="AD31" s="2" t="str">
        <f t="shared" si="11"/>
        <v/>
      </c>
      <c r="AE31" s="2" t="str">
        <f t="shared" si="12"/>
        <v/>
      </c>
      <c r="AF31" s="2" t="str">
        <f t="shared" si="13"/>
        <v/>
      </c>
    </row>
    <row r="32" spans="1:32" ht="21" customHeight="1">
      <c r="A32" s="20">
        <v>12</v>
      </c>
      <c r="B32" s="7"/>
      <c r="C32" s="31"/>
      <c r="D32" s="19"/>
      <c r="E32" s="19"/>
      <c r="F32" s="36"/>
      <c r="G32" s="126" t="str">
        <f t="shared" si="0"/>
        <v/>
      </c>
      <c r="H32" s="125" t="str">
        <f t="shared" si="1"/>
        <v/>
      </c>
      <c r="I32" s="19"/>
      <c r="J32" s="6"/>
      <c r="K32" s="37"/>
      <c r="L32" s="19"/>
      <c r="M32" s="9"/>
      <c r="N32" s="131"/>
      <c r="O32" s="132"/>
      <c r="P32" s="35"/>
      <c r="Q32" s="138" t="str">
        <f t="shared" si="14"/>
        <v/>
      </c>
      <c r="R32" s="139"/>
      <c r="U32" s="2" t="str">
        <f t="shared" si="2"/>
        <v/>
      </c>
      <c r="V32" s="2" t="str">
        <f t="shared" si="3"/>
        <v/>
      </c>
      <c r="W32" s="2" t="str">
        <f t="shared" si="4"/>
        <v/>
      </c>
      <c r="X32" s="2" t="str">
        <f t="shared" si="5"/>
        <v/>
      </c>
      <c r="Y32" s="2" t="str">
        <f t="shared" si="6"/>
        <v/>
      </c>
      <c r="Z32" s="2" t="str">
        <f t="shared" si="7"/>
        <v/>
      </c>
      <c r="AA32" s="2" t="str">
        <f t="shared" si="8"/>
        <v/>
      </c>
      <c r="AB32" s="2" t="str">
        <f t="shared" si="9"/>
        <v/>
      </c>
      <c r="AC32" s="2" t="str">
        <f t="shared" si="10"/>
        <v/>
      </c>
      <c r="AD32" s="2" t="str">
        <f t="shared" si="11"/>
        <v/>
      </c>
      <c r="AE32" s="2" t="str">
        <f t="shared" si="12"/>
        <v/>
      </c>
      <c r="AF32" s="2" t="str">
        <f t="shared" si="13"/>
        <v/>
      </c>
    </row>
    <row r="33" spans="1:32" ht="21" customHeight="1">
      <c r="A33" s="110">
        <v>13</v>
      </c>
      <c r="B33" s="7"/>
      <c r="C33" s="31"/>
      <c r="D33" s="19"/>
      <c r="E33" s="19"/>
      <c r="F33" s="36"/>
      <c r="G33" s="126" t="str">
        <f t="shared" si="0"/>
        <v/>
      </c>
      <c r="H33" s="125" t="str">
        <f t="shared" si="1"/>
        <v/>
      </c>
      <c r="I33" s="19"/>
      <c r="J33" s="6"/>
      <c r="K33" s="37"/>
      <c r="L33" s="19"/>
      <c r="M33" s="9"/>
      <c r="N33" s="131"/>
      <c r="O33" s="132"/>
      <c r="P33" s="35"/>
      <c r="Q33" s="138" t="str">
        <f t="shared" si="14"/>
        <v/>
      </c>
      <c r="R33" s="139"/>
      <c r="U33" s="2" t="str">
        <f t="shared" si="2"/>
        <v/>
      </c>
      <c r="V33" s="2" t="str">
        <f t="shared" si="3"/>
        <v/>
      </c>
      <c r="W33" s="2" t="str">
        <f t="shared" si="4"/>
        <v/>
      </c>
      <c r="X33" s="2" t="str">
        <f t="shared" si="5"/>
        <v/>
      </c>
      <c r="Y33" s="2" t="str">
        <f t="shared" si="6"/>
        <v/>
      </c>
      <c r="Z33" s="2" t="str">
        <f t="shared" si="7"/>
        <v/>
      </c>
      <c r="AA33" s="2" t="str">
        <f t="shared" si="8"/>
        <v/>
      </c>
      <c r="AB33" s="2" t="str">
        <f t="shared" si="9"/>
        <v/>
      </c>
      <c r="AC33" s="2" t="str">
        <f t="shared" si="10"/>
        <v/>
      </c>
      <c r="AD33" s="2" t="str">
        <f t="shared" si="11"/>
        <v/>
      </c>
      <c r="AE33" s="2" t="str">
        <f t="shared" si="12"/>
        <v/>
      </c>
      <c r="AF33" s="2" t="str">
        <f t="shared" si="13"/>
        <v/>
      </c>
    </row>
    <row r="34" spans="1:32" ht="21" customHeight="1">
      <c r="A34" s="111">
        <v>14</v>
      </c>
      <c r="B34" s="7"/>
      <c r="C34" s="31"/>
      <c r="D34" s="19"/>
      <c r="E34" s="19"/>
      <c r="F34" s="36"/>
      <c r="G34" s="126" t="str">
        <f t="shared" si="0"/>
        <v/>
      </c>
      <c r="H34" s="125" t="str">
        <f t="shared" si="1"/>
        <v/>
      </c>
      <c r="I34" s="19"/>
      <c r="J34" s="6"/>
      <c r="K34" s="37"/>
      <c r="L34" s="19"/>
      <c r="M34" s="9"/>
      <c r="N34" s="131"/>
      <c r="O34" s="132"/>
      <c r="P34" s="35"/>
      <c r="Q34" s="138" t="str">
        <f t="shared" si="14"/>
        <v/>
      </c>
      <c r="R34" s="139"/>
      <c r="U34" s="2" t="str">
        <f t="shared" si="2"/>
        <v/>
      </c>
      <c r="V34" s="2" t="str">
        <f t="shared" si="3"/>
        <v/>
      </c>
      <c r="W34" s="2" t="str">
        <f t="shared" si="4"/>
        <v/>
      </c>
      <c r="X34" s="2" t="str">
        <f t="shared" si="5"/>
        <v/>
      </c>
      <c r="Y34" s="2" t="str">
        <f t="shared" si="6"/>
        <v/>
      </c>
      <c r="Z34" s="2" t="str">
        <f t="shared" si="7"/>
        <v/>
      </c>
      <c r="AA34" s="2" t="str">
        <f t="shared" si="8"/>
        <v/>
      </c>
      <c r="AB34" s="2" t="str">
        <f t="shared" si="9"/>
        <v/>
      </c>
      <c r="AC34" s="2" t="str">
        <f t="shared" si="10"/>
        <v/>
      </c>
      <c r="AD34" s="2" t="str">
        <f t="shared" si="11"/>
        <v/>
      </c>
      <c r="AE34" s="2" t="str">
        <f t="shared" si="12"/>
        <v/>
      </c>
      <c r="AF34" s="2" t="str">
        <f t="shared" si="13"/>
        <v/>
      </c>
    </row>
    <row r="35" spans="1:32" ht="21" customHeight="1">
      <c r="A35" s="20">
        <v>15</v>
      </c>
      <c r="B35" s="7"/>
      <c r="C35" s="31"/>
      <c r="D35" s="19"/>
      <c r="E35" s="19"/>
      <c r="F35" s="36"/>
      <c r="G35" s="126" t="str">
        <f t="shared" si="0"/>
        <v/>
      </c>
      <c r="H35" s="125" t="str">
        <f t="shared" si="1"/>
        <v/>
      </c>
      <c r="I35" s="19"/>
      <c r="J35" s="6"/>
      <c r="K35" s="37"/>
      <c r="L35" s="19"/>
      <c r="M35" s="9"/>
      <c r="N35" s="131"/>
      <c r="O35" s="132"/>
      <c r="P35" s="35"/>
      <c r="Q35" s="138" t="str">
        <f t="shared" si="14"/>
        <v/>
      </c>
      <c r="R35" s="139"/>
      <c r="U35" s="2" t="str">
        <f t="shared" si="2"/>
        <v/>
      </c>
      <c r="V35" s="2" t="str">
        <f t="shared" si="3"/>
        <v/>
      </c>
      <c r="W35" s="2" t="str">
        <f t="shared" si="4"/>
        <v/>
      </c>
      <c r="X35" s="2" t="str">
        <f t="shared" si="5"/>
        <v/>
      </c>
      <c r="Y35" s="2" t="str">
        <f t="shared" si="6"/>
        <v/>
      </c>
      <c r="Z35" s="2" t="str">
        <f t="shared" si="7"/>
        <v/>
      </c>
      <c r="AA35" s="2" t="str">
        <f t="shared" si="8"/>
        <v/>
      </c>
      <c r="AB35" s="2" t="str">
        <f t="shared" si="9"/>
        <v/>
      </c>
      <c r="AC35" s="2" t="str">
        <f t="shared" si="10"/>
        <v/>
      </c>
      <c r="AD35" s="2" t="str">
        <f t="shared" si="11"/>
        <v/>
      </c>
      <c r="AE35" s="2" t="str">
        <f t="shared" si="12"/>
        <v/>
      </c>
      <c r="AF35" s="2" t="str">
        <f t="shared" si="13"/>
        <v/>
      </c>
    </row>
    <row r="36" spans="1:32" ht="21" customHeight="1">
      <c r="A36" s="110">
        <v>16</v>
      </c>
      <c r="B36" s="7"/>
      <c r="C36" s="31"/>
      <c r="D36" s="19"/>
      <c r="E36" s="19"/>
      <c r="F36" s="36"/>
      <c r="G36" s="126" t="str">
        <f t="shared" si="0"/>
        <v/>
      </c>
      <c r="H36" s="125" t="str">
        <f t="shared" si="1"/>
        <v/>
      </c>
      <c r="I36" s="19"/>
      <c r="J36" s="6"/>
      <c r="K36" s="37"/>
      <c r="L36" s="19"/>
      <c r="M36" s="9"/>
      <c r="N36" s="131"/>
      <c r="O36" s="132"/>
      <c r="P36" s="35"/>
      <c r="Q36" s="138" t="str">
        <f t="shared" si="14"/>
        <v/>
      </c>
      <c r="R36" s="139"/>
      <c r="U36" s="2" t="str">
        <f t="shared" si="2"/>
        <v/>
      </c>
      <c r="V36" s="2" t="str">
        <f t="shared" si="3"/>
        <v/>
      </c>
      <c r="W36" s="2" t="str">
        <f t="shared" si="4"/>
        <v/>
      </c>
      <c r="X36" s="2" t="str">
        <f t="shared" si="5"/>
        <v/>
      </c>
      <c r="Y36" s="2" t="str">
        <f t="shared" si="6"/>
        <v/>
      </c>
      <c r="Z36" s="2" t="str">
        <f t="shared" si="7"/>
        <v/>
      </c>
      <c r="AA36" s="2" t="str">
        <f t="shared" si="8"/>
        <v/>
      </c>
      <c r="AB36" s="2" t="str">
        <f t="shared" si="9"/>
        <v/>
      </c>
      <c r="AC36" s="2" t="str">
        <f t="shared" si="10"/>
        <v/>
      </c>
      <c r="AD36" s="2" t="str">
        <f t="shared" si="11"/>
        <v/>
      </c>
      <c r="AE36" s="2" t="str">
        <f t="shared" si="12"/>
        <v/>
      </c>
      <c r="AF36" s="2" t="str">
        <f t="shared" si="13"/>
        <v/>
      </c>
    </row>
    <row r="37" spans="1:32" ht="21" customHeight="1">
      <c r="A37" s="111">
        <v>17</v>
      </c>
      <c r="B37" s="7"/>
      <c r="C37" s="31"/>
      <c r="D37" s="19"/>
      <c r="E37" s="19"/>
      <c r="F37" s="36"/>
      <c r="G37" s="126" t="str">
        <f t="shared" si="0"/>
        <v/>
      </c>
      <c r="H37" s="125" t="str">
        <f t="shared" si="1"/>
        <v/>
      </c>
      <c r="I37" s="19"/>
      <c r="J37" s="6"/>
      <c r="K37" s="37"/>
      <c r="L37" s="19"/>
      <c r="M37" s="9"/>
      <c r="N37" s="131"/>
      <c r="O37" s="132"/>
      <c r="P37" s="35"/>
      <c r="Q37" s="138" t="str">
        <f t="shared" si="14"/>
        <v/>
      </c>
      <c r="R37" s="139"/>
      <c r="U37" s="2" t="str">
        <f t="shared" si="2"/>
        <v/>
      </c>
      <c r="V37" s="2" t="str">
        <f t="shared" si="3"/>
        <v/>
      </c>
      <c r="W37" s="2" t="str">
        <f t="shared" si="4"/>
        <v/>
      </c>
      <c r="X37" s="2" t="str">
        <f t="shared" si="5"/>
        <v/>
      </c>
      <c r="Y37" s="2" t="str">
        <f t="shared" si="6"/>
        <v/>
      </c>
      <c r="Z37" s="2" t="str">
        <f t="shared" si="7"/>
        <v/>
      </c>
      <c r="AA37" s="2" t="str">
        <f t="shared" si="8"/>
        <v/>
      </c>
      <c r="AB37" s="2" t="str">
        <f t="shared" si="9"/>
        <v/>
      </c>
      <c r="AC37" s="2" t="str">
        <f t="shared" si="10"/>
        <v/>
      </c>
      <c r="AD37" s="2" t="str">
        <f t="shared" si="11"/>
        <v/>
      </c>
      <c r="AE37" s="2" t="str">
        <f t="shared" si="12"/>
        <v/>
      </c>
      <c r="AF37" s="2" t="str">
        <f t="shared" si="13"/>
        <v/>
      </c>
    </row>
    <row r="38" spans="1:32" ht="21" customHeight="1">
      <c r="A38" s="20">
        <v>18</v>
      </c>
      <c r="B38" s="7"/>
      <c r="C38" s="31"/>
      <c r="D38" s="19"/>
      <c r="E38" s="19"/>
      <c r="F38" s="36"/>
      <c r="G38" s="126" t="str">
        <f t="shared" si="0"/>
        <v/>
      </c>
      <c r="H38" s="125" t="str">
        <f t="shared" si="1"/>
        <v/>
      </c>
      <c r="I38" s="19"/>
      <c r="J38" s="6"/>
      <c r="K38" s="37"/>
      <c r="L38" s="19"/>
      <c r="M38" s="9"/>
      <c r="N38" s="131"/>
      <c r="O38" s="132"/>
      <c r="P38" s="35"/>
      <c r="Q38" s="138" t="str">
        <f t="shared" si="14"/>
        <v/>
      </c>
      <c r="R38" s="139"/>
      <c r="U38" s="2" t="str">
        <f t="shared" si="2"/>
        <v/>
      </c>
      <c r="V38" s="2" t="str">
        <f t="shared" si="3"/>
        <v/>
      </c>
      <c r="W38" s="2" t="str">
        <f t="shared" si="4"/>
        <v/>
      </c>
      <c r="X38" s="2" t="str">
        <f t="shared" si="5"/>
        <v/>
      </c>
      <c r="Y38" s="2" t="str">
        <f t="shared" si="6"/>
        <v/>
      </c>
      <c r="Z38" s="2" t="str">
        <f t="shared" si="7"/>
        <v/>
      </c>
      <c r="AA38" s="2" t="str">
        <f t="shared" si="8"/>
        <v/>
      </c>
      <c r="AB38" s="2" t="str">
        <f t="shared" si="9"/>
        <v/>
      </c>
      <c r="AC38" s="2" t="str">
        <f t="shared" si="10"/>
        <v/>
      </c>
      <c r="AD38" s="2" t="str">
        <f t="shared" si="11"/>
        <v/>
      </c>
      <c r="AE38" s="2" t="str">
        <f t="shared" si="12"/>
        <v/>
      </c>
      <c r="AF38" s="2" t="str">
        <f t="shared" si="13"/>
        <v/>
      </c>
    </row>
    <row r="39" spans="1:32" ht="21" customHeight="1">
      <c r="A39" s="110">
        <v>19</v>
      </c>
      <c r="B39" s="7"/>
      <c r="C39" s="31"/>
      <c r="D39" s="19"/>
      <c r="E39" s="19"/>
      <c r="F39" s="36"/>
      <c r="G39" s="126" t="str">
        <f t="shared" si="0"/>
        <v/>
      </c>
      <c r="H39" s="125" t="str">
        <f t="shared" si="1"/>
        <v/>
      </c>
      <c r="I39" s="19"/>
      <c r="J39" s="6"/>
      <c r="K39" s="39"/>
      <c r="L39" s="19"/>
      <c r="M39" s="9"/>
      <c r="N39" s="131"/>
      <c r="O39" s="132"/>
      <c r="P39" s="35"/>
      <c r="Q39" s="138" t="str">
        <f t="shared" si="14"/>
        <v/>
      </c>
      <c r="R39" s="139"/>
      <c r="U39" s="2" t="str">
        <f t="shared" si="2"/>
        <v/>
      </c>
      <c r="V39" s="2" t="str">
        <f t="shared" si="3"/>
        <v/>
      </c>
      <c r="W39" s="2" t="str">
        <f t="shared" si="4"/>
        <v/>
      </c>
      <c r="X39" s="2" t="str">
        <f t="shared" si="5"/>
        <v/>
      </c>
      <c r="Y39" s="2" t="str">
        <f t="shared" si="6"/>
        <v/>
      </c>
      <c r="Z39" s="2" t="str">
        <f t="shared" si="7"/>
        <v/>
      </c>
      <c r="AA39" s="2" t="str">
        <f t="shared" si="8"/>
        <v/>
      </c>
      <c r="AB39" s="2" t="str">
        <f t="shared" si="9"/>
        <v/>
      </c>
      <c r="AC39" s="2" t="str">
        <f t="shared" si="10"/>
        <v/>
      </c>
      <c r="AD39" s="2" t="str">
        <f t="shared" si="11"/>
        <v/>
      </c>
      <c r="AE39" s="2" t="str">
        <f t="shared" si="12"/>
        <v/>
      </c>
      <c r="AF39" s="2" t="str">
        <f t="shared" si="13"/>
        <v/>
      </c>
    </row>
    <row r="40" spans="1:32" ht="21" customHeight="1">
      <c r="A40" s="111">
        <v>20</v>
      </c>
      <c r="B40" s="7"/>
      <c r="C40" s="31"/>
      <c r="D40" s="19"/>
      <c r="E40" s="19"/>
      <c r="F40" s="36"/>
      <c r="G40" s="126" t="str">
        <f t="shared" si="0"/>
        <v/>
      </c>
      <c r="H40" s="125" t="str">
        <f t="shared" si="1"/>
        <v/>
      </c>
      <c r="I40" s="19"/>
      <c r="J40" s="6"/>
      <c r="K40" s="39"/>
      <c r="L40" s="19"/>
      <c r="M40" s="9"/>
      <c r="N40" s="131"/>
      <c r="O40" s="132"/>
      <c r="P40" s="35"/>
      <c r="Q40" s="138" t="str">
        <f t="shared" si="14"/>
        <v/>
      </c>
      <c r="R40" s="139"/>
      <c r="U40" s="2" t="str">
        <f t="shared" si="2"/>
        <v/>
      </c>
      <c r="V40" s="2" t="str">
        <f t="shared" si="3"/>
        <v/>
      </c>
      <c r="W40" s="2" t="str">
        <f t="shared" si="4"/>
        <v/>
      </c>
      <c r="X40" s="2" t="str">
        <f t="shared" si="5"/>
        <v/>
      </c>
      <c r="Y40" s="2" t="str">
        <f t="shared" si="6"/>
        <v/>
      </c>
      <c r="Z40" s="2" t="str">
        <f t="shared" si="7"/>
        <v/>
      </c>
      <c r="AA40" s="2" t="str">
        <f t="shared" si="8"/>
        <v/>
      </c>
      <c r="AB40" s="2" t="str">
        <f t="shared" si="9"/>
        <v/>
      </c>
      <c r="AC40" s="2" t="str">
        <f t="shared" si="10"/>
        <v/>
      </c>
      <c r="AD40" s="2" t="str">
        <f t="shared" si="11"/>
        <v/>
      </c>
      <c r="AE40" s="2" t="str">
        <f t="shared" si="12"/>
        <v/>
      </c>
      <c r="AF40" s="2" t="str">
        <f t="shared" si="13"/>
        <v/>
      </c>
    </row>
    <row r="41" spans="1:32" ht="21" customHeight="1">
      <c r="A41" s="20">
        <v>21</v>
      </c>
      <c r="B41" s="7"/>
      <c r="C41" s="31"/>
      <c r="D41" s="19"/>
      <c r="E41" s="19"/>
      <c r="F41" s="38"/>
      <c r="G41" s="126" t="str">
        <f t="shared" si="0"/>
        <v/>
      </c>
      <c r="H41" s="125" t="str">
        <f t="shared" si="1"/>
        <v/>
      </c>
      <c r="I41" s="19"/>
      <c r="J41" s="6"/>
      <c r="K41" s="37"/>
      <c r="L41" s="19"/>
      <c r="M41" s="9"/>
      <c r="N41" s="131"/>
      <c r="O41" s="132"/>
      <c r="P41" s="35"/>
      <c r="Q41" s="138" t="str">
        <f t="shared" si="14"/>
        <v/>
      </c>
      <c r="R41" s="139"/>
      <c r="U41" s="2" t="str">
        <f t="shared" si="2"/>
        <v/>
      </c>
      <c r="V41" s="2" t="str">
        <f t="shared" si="3"/>
        <v/>
      </c>
      <c r="W41" s="2" t="str">
        <f t="shared" si="4"/>
        <v/>
      </c>
      <c r="X41" s="2" t="str">
        <f t="shared" si="5"/>
        <v/>
      </c>
      <c r="Y41" s="2" t="str">
        <f t="shared" si="6"/>
        <v/>
      </c>
      <c r="Z41" s="2" t="str">
        <f t="shared" si="7"/>
        <v/>
      </c>
      <c r="AA41" s="2" t="str">
        <f t="shared" si="8"/>
        <v/>
      </c>
      <c r="AB41" s="2" t="str">
        <f t="shared" si="9"/>
        <v/>
      </c>
      <c r="AC41" s="2" t="str">
        <f t="shared" si="10"/>
        <v/>
      </c>
      <c r="AD41" s="2" t="str">
        <f t="shared" si="11"/>
        <v/>
      </c>
      <c r="AE41" s="2" t="str">
        <f t="shared" si="12"/>
        <v/>
      </c>
      <c r="AF41" s="2" t="str">
        <f t="shared" si="13"/>
        <v/>
      </c>
    </row>
    <row r="42" spans="1:32" ht="21" customHeight="1">
      <c r="A42" s="110">
        <v>22</v>
      </c>
      <c r="B42" s="7"/>
      <c r="C42" s="31"/>
      <c r="D42" s="112"/>
      <c r="E42" s="112"/>
      <c r="F42" s="38"/>
      <c r="G42" s="126" t="str">
        <f t="shared" si="0"/>
        <v/>
      </c>
      <c r="H42" s="125" t="str">
        <f t="shared" si="1"/>
        <v/>
      </c>
      <c r="I42" s="19"/>
      <c r="J42" s="113"/>
      <c r="K42" s="114"/>
      <c r="L42" s="112"/>
      <c r="M42" s="115"/>
      <c r="N42" s="131"/>
      <c r="O42" s="132"/>
      <c r="P42" s="35"/>
      <c r="Q42" s="138" t="str">
        <f t="shared" si="14"/>
        <v/>
      </c>
      <c r="R42" s="139"/>
      <c r="U42" s="2" t="str">
        <f t="shared" si="2"/>
        <v/>
      </c>
      <c r="V42" s="2" t="str">
        <f t="shared" si="3"/>
        <v/>
      </c>
      <c r="W42" s="2" t="str">
        <f t="shared" si="4"/>
        <v/>
      </c>
      <c r="X42" s="2" t="str">
        <f t="shared" si="5"/>
        <v/>
      </c>
      <c r="Y42" s="2" t="str">
        <f t="shared" si="6"/>
        <v/>
      </c>
      <c r="Z42" s="2" t="str">
        <f t="shared" si="7"/>
        <v/>
      </c>
      <c r="AA42" s="2" t="str">
        <f t="shared" si="8"/>
        <v/>
      </c>
      <c r="AB42" s="2" t="str">
        <f t="shared" si="9"/>
        <v/>
      </c>
      <c r="AC42" s="2" t="str">
        <f t="shared" si="10"/>
        <v/>
      </c>
      <c r="AD42" s="2" t="str">
        <f t="shared" si="11"/>
        <v/>
      </c>
      <c r="AE42" s="2" t="str">
        <f t="shared" si="12"/>
        <v/>
      </c>
      <c r="AF42" s="2" t="str">
        <f t="shared" si="13"/>
        <v/>
      </c>
    </row>
    <row r="43" spans="1:32" ht="21" customHeight="1">
      <c r="A43" s="111">
        <v>23</v>
      </c>
      <c r="B43" s="7"/>
      <c r="C43" s="31"/>
      <c r="D43" s="112"/>
      <c r="E43" s="112"/>
      <c r="F43" s="38"/>
      <c r="G43" s="126" t="str">
        <f t="shared" si="0"/>
        <v/>
      </c>
      <c r="H43" s="125" t="str">
        <f t="shared" si="1"/>
        <v/>
      </c>
      <c r="I43" s="112"/>
      <c r="J43" s="113"/>
      <c r="K43" s="114"/>
      <c r="L43" s="112"/>
      <c r="M43" s="115"/>
      <c r="N43" s="131"/>
      <c r="O43" s="132"/>
      <c r="P43" s="35"/>
      <c r="Q43" s="138" t="str">
        <f t="shared" si="14"/>
        <v/>
      </c>
      <c r="R43" s="139"/>
      <c r="U43" s="2" t="str">
        <f t="shared" si="2"/>
        <v/>
      </c>
      <c r="V43" s="2" t="str">
        <f t="shared" si="3"/>
        <v/>
      </c>
      <c r="W43" s="2" t="str">
        <f t="shared" si="4"/>
        <v/>
      </c>
      <c r="X43" s="2" t="str">
        <f t="shared" si="5"/>
        <v/>
      </c>
      <c r="Y43" s="2" t="str">
        <f t="shared" si="6"/>
        <v/>
      </c>
      <c r="Z43" s="2" t="str">
        <f t="shared" si="7"/>
        <v/>
      </c>
      <c r="AA43" s="2" t="str">
        <f t="shared" si="8"/>
        <v/>
      </c>
      <c r="AB43" s="2" t="str">
        <f t="shared" si="9"/>
        <v/>
      </c>
      <c r="AC43" s="2" t="str">
        <f t="shared" si="10"/>
        <v/>
      </c>
      <c r="AD43" s="2" t="str">
        <f t="shared" si="11"/>
        <v/>
      </c>
      <c r="AE43" s="2" t="str">
        <f t="shared" si="12"/>
        <v/>
      </c>
      <c r="AF43" s="2" t="str">
        <f t="shared" si="13"/>
        <v/>
      </c>
    </row>
    <row r="44" spans="1:32" ht="21" customHeight="1">
      <c r="A44" s="20">
        <v>24</v>
      </c>
      <c r="B44" s="7"/>
      <c r="C44" s="31"/>
      <c r="D44" s="112"/>
      <c r="E44" s="112"/>
      <c r="F44" s="38"/>
      <c r="G44" s="126" t="str">
        <f t="shared" si="0"/>
        <v/>
      </c>
      <c r="H44" s="125" t="str">
        <f t="shared" si="1"/>
        <v/>
      </c>
      <c r="I44" s="112"/>
      <c r="J44" s="113"/>
      <c r="K44" s="114"/>
      <c r="L44" s="112"/>
      <c r="M44" s="115"/>
      <c r="N44" s="131"/>
      <c r="O44" s="132"/>
      <c r="P44" s="35"/>
      <c r="Q44" s="138" t="str">
        <f t="shared" si="14"/>
        <v/>
      </c>
      <c r="R44" s="139"/>
      <c r="U44" s="2" t="str">
        <f t="shared" si="2"/>
        <v/>
      </c>
      <c r="V44" s="2" t="str">
        <f t="shared" si="3"/>
        <v/>
      </c>
      <c r="W44" s="2" t="str">
        <f t="shared" si="4"/>
        <v/>
      </c>
      <c r="X44" s="2" t="str">
        <f t="shared" si="5"/>
        <v/>
      </c>
      <c r="Y44" s="2" t="str">
        <f t="shared" si="6"/>
        <v/>
      </c>
      <c r="Z44" s="2" t="str">
        <f t="shared" si="7"/>
        <v/>
      </c>
      <c r="AA44" s="2" t="str">
        <f t="shared" si="8"/>
        <v/>
      </c>
      <c r="AB44" s="2" t="str">
        <f t="shared" si="9"/>
        <v/>
      </c>
      <c r="AC44" s="2" t="str">
        <f t="shared" si="10"/>
        <v/>
      </c>
      <c r="AD44" s="2" t="str">
        <f t="shared" si="11"/>
        <v/>
      </c>
      <c r="AE44" s="2" t="str">
        <f t="shared" si="12"/>
        <v/>
      </c>
      <c r="AF44" s="2" t="str">
        <f t="shared" si="13"/>
        <v/>
      </c>
    </row>
    <row r="45" spans="1:32" ht="21" customHeight="1">
      <c r="A45" s="110">
        <v>25</v>
      </c>
      <c r="B45" s="7"/>
      <c r="C45" s="31"/>
      <c r="D45" s="112"/>
      <c r="E45" s="112"/>
      <c r="F45" s="38"/>
      <c r="G45" s="126" t="str">
        <f t="shared" si="0"/>
        <v/>
      </c>
      <c r="H45" s="125" t="str">
        <f t="shared" si="1"/>
        <v/>
      </c>
      <c r="I45" s="112"/>
      <c r="J45" s="113"/>
      <c r="K45" s="114"/>
      <c r="L45" s="112"/>
      <c r="M45" s="115"/>
      <c r="N45" s="131"/>
      <c r="O45" s="132"/>
      <c r="P45" s="35"/>
      <c r="Q45" s="138" t="str">
        <f t="shared" si="14"/>
        <v/>
      </c>
      <c r="R45" s="139"/>
      <c r="U45" s="2" t="str">
        <f t="shared" si="2"/>
        <v/>
      </c>
      <c r="V45" s="2" t="str">
        <f t="shared" si="3"/>
        <v/>
      </c>
      <c r="W45" s="2" t="str">
        <f t="shared" si="4"/>
        <v/>
      </c>
      <c r="X45" s="2" t="str">
        <f t="shared" si="5"/>
        <v/>
      </c>
      <c r="Y45" s="2" t="str">
        <f t="shared" si="6"/>
        <v/>
      </c>
      <c r="Z45" s="2" t="str">
        <f t="shared" si="7"/>
        <v/>
      </c>
      <c r="AA45" s="2" t="str">
        <f t="shared" si="8"/>
        <v/>
      </c>
      <c r="AB45" s="2" t="str">
        <f t="shared" si="9"/>
        <v/>
      </c>
      <c r="AC45" s="2" t="str">
        <f t="shared" si="10"/>
        <v/>
      </c>
      <c r="AD45" s="2" t="str">
        <f t="shared" si="11"/>
        <v/>
      </c>
      <c r="AE45" s="2" t="str">
        <f t="shared" si="12"/>
        <v/>
      </c>
      <c r="AF45" s="2" t="str">
        <f t="shared" si="13"/>
        <v/>
      </c>
    </row>
    <row r="46" spans="1:32" ht="21" customHeight="1">
      <c r="A46" s="111">
        <v>26</v>
      </c>
      <c r="B46" s="7"/>
      <c r="C46" s="31"/>
      <c r="D46" s="112"/>
      <c r="E46" s="112"/>
      <c r="F46" s="38"/>
      <c r="G46" s="126" t="str">
        <f t="shared" si="0"/>
        <v/>
      </c>
      <c r="H46" s="125" t="str">
        <f t="shared" si="1"/>
        <v/>
      </c>
      <c r="I46" s="112"/>
      <c r="J46" s="113"/>
      <c r="K46" s="114"/>
      <c r="L46" s="112"/>
      <c r="M46" s="115"/>
      <c r="N46" s="131"/>
      <c r="O46" s="132"/>
      <c r="P46" s="35"/>
      <c r="Q46" s="138" t="str">
        <f t="shared" si="14"/>
        <v/>
      </c>
      <c r="R46" s="139"/>
      <c r="U46" s="2" t="str">
        <f t="shared" si="2"/>
        <v/>
      </c>
      <c r="V46" s="2" t="str">
        <f t="shared" si="3"/>
        <v/>
      </c>
      <c r="W46" s="2" t="str">
        <f t="shared" si="4"/>
        <v/>
      </c>
      <c r="X46" s="2" t="str">
        <f t="shared" si="5"/>
        <v/>
      </c>
      <c r="Y46" s="2" t="str">
        <f t="shared" si="6"/>
        <v/>
      </c>
      <c r="Z46" s="2" t="str">
        <f t="shared" si="7"/>
        <v/>
      </c>
      <c r="AA46" s="2" t="str">
        <f t="shared" si="8"/>
        <v/>
      </c>
      <c r="AB46" s="2" t="str">
        <f t="shared" si="9"/>
        <v/>
      </c>
      <c r="AC46" s="2" t="str">
        <f t="shared" si="10"/>
        <v/>
      </c>
      <c r="AD46" s="2" t="str">
        <f t="shared" si="11"/>
        <v/>
      </c>
      <c r="AE46" s="2" t="str">
        <f t="shared" si="12"/>
        <v/>
      </c>
      <c r="AF46" s="2" t="str">
        <f t="shared" si="13"/>
        <v/>
      </c>
    </row>
    <row r="47" spans="1:32" ht="21" customHeight="1">
      <c r="A47" s="20">
        <v>27</v>
      </c>
      <c r="B47" s="7"/>
      <c r="C47" s="31"/>
      <c r="D47" s="112"/>
      <c r="E47" s="112"/>
      <c r="F47" s="38"/>
      <c r="G47" s="126" t="str">
        <f t="shared" si="0"/>
        <v/>
      </c>
      <c r="H47" s="125" t="str">
        <f t="shared" si="1"/>
        <v/>
      </c>
      <c r="I47" s="112"/>
      <c r="J47" s="113"/>
      <c r="K47" s="114"/>
      <c r="L47" s="112"/>
      <c r="M47" s="115"/>
      <c r="N47" s="131"/>
      <c r="O47" s="132"/>
      <c r="P47" s="35"/>
      <c r="Q47" s="138" t="str">
        <f t="shared" si="14"/>
        <v/>
      </c>
      <c r="R47" s="139"/>
      <c r="U47" s="2" t="str">
        <f t="shared" si="2"/>
        <v/>
      </c>
      <c r="V47" s="2" t="str">
        <f t="shared" si="3"/>
        <v/>
      </c>
      <c r="W47" s="2" t="str">
        <f t="shared" si="4"/>
        <v/>
      </c>
      <c r="X47" s="2" t="str">
        <f t="shared" si="5"/>
        <v/>
      </c>
      <c r="Y47" s="2" t="str">
        <f t="shared" si="6"/>
        <v/>
      </c>
      <c r="Z47" s="2" t="str">
        <f t="shared" si="7"/>
        <v/>
      </c>
      <c r="AA47" s="2" t="str">
        <f t="shared" si="8"/>
        <v/>
      </c>
      <c r="AB47" s="2" t="str">
        <f t="shared" si="9"/>
        <v/>
      </c>
      <c r="AC47" s="2" t="str">
        <f t="shared" si="10"/>
        <v/>
      </c>
      <c r="AD47" s="2" t="str">
        <f t="shared" si="11"/>
        <v/>
      </c>
      <c r="AE47" s="2" t="str">
        <f t="shared" si="12"/>
        <v/>
      </c>
      <c r="AF47" s="2" t="str">
        <f t="shared" si="13"/>
        <v/>
      </c>
    </row>
    <row r="48" spans="1:32" ht="21" customHeight="1">
      <c r="A48" s="110">
        <v>28</v>
      </c>
      <c r="B48" s="7"/>
      <c r="C48" s="31"/>
      <c r="D48" s="112"/>
      <c r="E48" s="112"/>
      <c r="F48" s="38"/>
      <c r="G48" s="126" t="str">
        <f t="shared" si="0"/>
        <v/>
      </c>
      <c r="H48" s="125" t="str">
        <f t="shared" si="1"/>
        <v/>
      </c>
      <c r="I48" s="112"/>
      <c r="J48" s="113"/>
      <c r="K48" s="114"/>
      <c r="L48" s="112"/>
      <c r="M48" s="115"/>
      <c r="N48" s="131"/>
      <c r="O48" s="132"/>
      <c r="P48" s="35"/>
      <c r="Q48" s="138" t="str">
        <f t="shared" si="14"/>
        <v/>
      </c>
      <c r="R48" s="139"/>
      <c r="U48" s="2" t="str">
        <f t="shared" si="2"/>
        <v/>
      </c>
      <c r="V48" s="2" t="str">
        <f t="shared" si="3"/>
        <v/>
      </c>
      <c r="W48" s="2" t="str">
        <f t="shared" si="4"/>
        <v/>
      </c>
      <c r="X48" s="2" t="str">
        <f t="shared" si="5"/>
        <v/>
      </c>
      <c r="Y48" s="2" t="str">
        <f t="shared" si="6"/>
        <v/>
      </c>
      <c r="Z48" s="2" t="str">
        <f t="shared" si="7"/>
        <v/>
      </c>
      <c r="AA48" s="2" t="str">
        <f t="shared" si="8"/>
        <v/>
      </c>
      <c r="AB48" s="2" t="str">
        <f t="shared" si="9"/>
        <v/>
      </c>
      <c r="AC48" s="2" t="str">
        <f t="shared" si="10"/>
        <v/>
      </c>
      <c r="AD48" s="2" t="str">
        <f t="shared" si="11"/>
        <v/>
      </c>
      <c r="AE48" s="2" t="str">
        <f t="shared" si="12"/>
        <v/>
      </c>
      <c r="AF48" s="2" t="str">
        <f t="shared" si="13"/>
        <v/>
      </c>
    </row>
    <row r="49" spans="1:32" ht="21" customHeight="1">
      <c r="A49" s="111">
        <v>29</v>
      </c>
      <c r="B49" s="7"/>
      <c r="C49" s="31"/>
      <c r="D49" s="112"/>
      <c r="E49" s="112"/>
      <c r="F49" s="38"/>
      <c r="G49" s="126" t="str">
        <f t="shared" si="0"/>
        <v/>
      </c>
      <c r="H49" s="125" t="str">
        <f t="shared" si="1"/>
        <v/>
      </c>
      <c r="I49" s="112"/>
      <c r="J49" s="113"/>
      <c r="K49" s="114"/>
      <c r="L49" s="112"/>
      <c r="M49" s="115"/>
      <c r="N49" s="131"/>
      <c r="O49" s="132"/>
      <c r="P49" s="35"/>
      <c r="Q49" s="138" t="str">
        <f t="shared" si="14"/>
        <v/>
      </c>
      <c r="R49" s="139"/>
      <c r="U49" s="2" t="str">
        <f t="shared" si="2"/>
        <v/>
      </c>
      <c r="V49" s="2" t="str">
        <f t="shared" si="3"/>
        <v/>
      </c>
      <c r="W49" s="2" t="str">
        <f t="shared" si="4"/>
        <v/>
      </c>
      <c r="X49" s="2" t="str">
        <f t="shared" si="5"/>
        <v/>
      </c>
      <c r="Y49" s="2" t="str">
        <f t="shared" si="6"/>
        <v/>
      </c>
      <c r="Z49" s="2" t="str">
        <f t="shared" si="7"/>
        <v/>
      </c>
      <c r="AA49" s="2" t="str">
        <f t="shared" si="8"/>
        <v/>
      </c>
      <c r="AB49" s="2" t="str">
        <f t="shared" si="9"/>
        <v/>
      </c>
      <c r="AC49" s="2" t="str">
        <f t="shared" si="10"/>
        <v/>
      </c>
      <c r="AD49" s="2" t="str">
        <f t="shared" si="11"/>
        <v/>
      </c>
      <c r="AE49" s="2" t="str">
        <f t="shared" si="12"/>
        <v/>
      </c>
      <c r="AF49" s="2" t="str">
        <f t="shared" si="13"/>
        <v/>
      </c>
    </row>
    <row r="50" spans="1:32" ht="21" customHeight="1" thickBot="1">
      <c r="A50" s="116">
        <v>30</v>
      </c>
      <c r="B50" s="8"/>
      <c r="C50" s="32"/>
      <c r="D50" s="30"/>
      <c r="E50" s="30"/>
      <c r="F50" s="40"/>
      <c r="G50" s="127" t="str">
        <f t="shared" si="0"/>
        <v/>
      </c>
      <c r="H50" s="128" t="str">
        <f t="shared" si="1"/>
        <v/>
      </c>
      <c r="I50" s="30"/>
      <c r="J50" s="41"/>
      <c r="K50" s="42"/>
      <c r="L50" s="30"/>
      <c r="M50" s="29"/>
      <c r="N50" s="43"/>
      <c r="O50" s="44"/>
      <c r="P50" s="43"/>
      <c r="Q50" s="140" t="str">
        <f t="shared" si="14"/>
        <v/>
      </c>
      <c r="R50" s="141"/>
      <c r="U50" s="2" t="str">
        <f t="shared" si="2"/>
        <v/>
      </c>
      <c r="V50" s="2" t="str">
        <f t="shared" si="3"/>
        <v/>
      </c>
      <c r="W50" s="2" t="str">
        <f t="shared" si="4"/>
        <v/>
      </c>
      <c r="X50" s="2" t="str">
        <f t="shared" si="5"/>
        <v/>
      </c>
      <c r="Y50" s="2" t="str">
        <f t="shared" si="6"/>
        <v/>
      </c>
      <c r="Z50" s="2" t="str">
        <f t="shared" si="7"/>
        <v/>
      </c>
      <c r="AA50" s="2" t="str">
        <f t="shared" si="8"/>
        <v/>
      </c>
      <c r="AB50" s="2" t="str">
        <f t="shared" si="9"/>
        <v/>
      </c>
      <c r="AC50" s="2" t="str">
        <f t="shared" si="10"/>
        <v/>
      </c>
      <c r="AD50" s="2" t="str">
        <f t="shared" si="11"/>
        <v/>
      </c>
      <c r="AE50" s="2" t="str">
        <f t="shared" si="12"/>
        <v/>
      </c>
      <c r="AF50" s="2" t="str">
        <f t="shared" si="13"/>
        <v/>
      </c>
    </row>
    <row r="51" spans="1:32" ht="21" customHeight="1" thickBot="1">
      <c r="A51" s="103"/>
      <c r="B51" s="103"/>
      <c r="C51" s="104"/>
      <c r="D51" s="103"/>
      <c r="E51" s="103"/>
      <c r="F51" s="105"/>
      <c r="G51" s="106"/>
      <c r="H51" s="107"/>
      <c r="I51" s="108"/>
      <c r="J51" s="109"/>
      <c r="M51" s="96" t="s">
        <v>11</v>
      </c>
      <c r="N51" s="117">
        <f>COUNTIF(N21:N50,"〇")</f>
        <v>0</v>
      </c>
      <c r="O51" s="118">
        <f>COUNTIF(O21:O50,"〇")</f>
        <v>0</v>
      </c>
      <c r="P51" s="117">
        <f>COUNTIF(P21:P50,"〇")+COUNTIF(P21:P50,"▲補欠")</f>
        <v>0</v>
      </c>
      <c r="Q51" s="142">
        <f>SUM(Q21:Q50)</f>
        <v>0</v>
      </c>
      <c r="R51" s="143"/>
    </row>
    <row r="52" spans="1:32" ht="21" customHeight="1" thickBot="1"/>
    <row r="53" spans="1:32" ht="21" customHeight="1">
      <c r="A53" s="146" t="s">
        <v>67</v>
      </c>
      <c r="B53" s="147"/>
      <c r="C53" s="73" t="s">
        <v>68</v>
      </c>
      <c r="D53" s="73"/>
      <c r="E53" s="71"/>
      <c r="F53" s="71"/>
      <c r="G53" s="71"/>
      <c r="H53" s="71"/>
      <c r="I53" s="72"/>
      <c r="J53" s="55"/>
    </row>
    <row r="54" spans="1:32" ht="21" customHeight="1">
      <c r="A54" s="216"/>
      <c r="B54" s="217"/>
      <c r="C54" s="217"/>
      <c r="D54" s="217"/>
      <c r="E54" s="217"/>
      <c r="F54" s="217"/>
      <c r="G54" s="217"/>
      <c r="H54" s="217"/>
      <c r="I54" s="218"/>
      <c r="J54" s="54"/>
    </row>
    <row r="55" spans="1:32" ht="21" customHeight="1">
      <c r="A55" s="216"/>
      <c r="B55" s="217"/>
      <c r="C55" s="217"/>
      <c r="D55" s="217"/>
      <c r="E55" s="217"/>
      <c r="F55" s="217"/>
      <c r="G55" s="217"/>
      <c r="H55" s="217"/>
      <c r="I55" s="218"/>
      <c r="J55" s="54"/>
    </row>
    <row r="56" spans="1:32" ht="21" customHeight="1">
      <c r="A56" s="216"/>
      <c r="B56" s="217"/>
      <c r="C56" s="217"/>
      <c r="D56" s="217"/>
      <c r="E56" s="217"/>
      <c r="F56" s="217"/>
      <c r="G56" s="217"/>
      <c r="H56" s="217"/>
      <c r="I56" s="218"/>
      <c r="J56" s="54"/>
    </row>
    <row r="57" spans="1:32" ht="21" customHeight="1">
      <c r="A57" s="216"/>
      <c r="B57" s="217"/>
      <c r="C57" s="217"/>
      <c r="D57" s="217"/>
      <c r="E57" s="217"/>
      <c r="F57" s="217"/>
      <c r="G57" s="217"/>
      <c r="H57" s="217"/>
      <c r="I57" s="218"/>
      <c r="J57" s="54"/>
    </row>
    <row r="58" spans="1:32" ht="21" customHeight="1">
      <c r="A58" s="216"/>
      <c r="B58" s="217"/>
      <c r="C58" s="217"/>
      <c r="D58" s="217"/>
      <c r="E58" s="217"/>
      <c r="F58" s="217"/>
      <c r="G58" s="217"/>
      <c r="H58" s="217"/>
      <c r="I58" s="218"/>
      <c r="J58" s="54"/>
    </row>
    <row r="59" spans="1:32" ht="21" customHeight="1">
      <c r="A59" s="216"/>
      <c r="B59" s="217"/>
      <c r="C59" s="217"/>
      <c r="D59" s="217"/>
      <c r="E59" s="217"/>
      <c r="F59" s="217"/>
      <c r="G59" s="217"/>
      <c r="H59" s="217"/>
      <c r="I59" s="218"/>
      <c r="J59" s="54"/>
    </row>
    <row r="60" spans="1:32" ht="21" customHeight="1">
      <c r="A60" s="216"/>
      <c r="B60" s="217"/>
      <c r="C60" s="217"/>
      <c r="D60" s="217"/>
      <c r="E60" s="217"/>
      <c r="F60" s="217"/>
      <c r="G60" s="217"/>
      <c r="H60" s="217"/>
      <c r="I60" s="218"/>
      <c r="J60" s="54"/>
    </row>
    <row r="61" spans="1:32" ht="21" customHeight="1">
      <c r="A61" s="216"/>
      <c r="B61" s="217"/>
      <c r="C61" s="217"/>
      <c r="D61" s="217"/>
      <c r="E61" s="217"/>
      <c r="F61" s="217"/>
      <c r="G61" s="217"/>
      <c r="H61" s="217"/>
      <c r="I61" s="218"/>
      <c r="J61" s="54"/>
    </row>
    <row r="62" spans="1:32" ht="21" customHeight="1">
      <c r="A62" s="216"/>
      <c r="B62" s="217"/>
      <c r="C62" s="217"/>
      <c r="D62" s="217"/>
      <c r="E62" s="217"/>
      <c r="F62" s="217"/>
      <c r="G62" s="217"/>
      <c r="H62" s="217"/>
      <c r="I62" s="218"/>
      <c r="J62" s="54"/>
    </row>
    <row r="63" spans="1:32" ht="21" customHeight="1">
      <c r="A63" s="216"/>
      <c r="B63" s="217"/>
      <c r="C63" s="217"/>
      <c r="D63" s="217"/>
      <c r="E63" s="217"/>
      <c r="F63" s="217"/>
      <c r="G63" s="217"/>
      <c r="H63" s="217"/>
      <c r="I63" s="218"/>
      <c r="J63" s="54"/>
    </row>
    <row r="64" spans="1:32" ht="21" customHeight="1">
      <c r="A64" s="216"/>
      <c r="B64" s="217"/>
      <c r="C64" s="217"/>
      <c r="D64" s="217"/>
      <c r="E64" s="217"/>
      <c r="F64" s="217"/>
      <c r="G64" s="217"/>
      <c r="H64" s="217"/>
      <c r="I64" s="218"/>
      <c r="J64" s="54"/>
    </row>
    <row r="65" spans="1:9" ht="21" customHeight="1">
      <c r="A65" s="216"/>
      <c r="B65" s="217"/>
      <c r="C65" s="217"/>
      <c r="D65" s="217"/>
      <c r="E65" s="217"/>
      <c r="F65" s="217"/>
      <c r="G65" s="217"/>
      <c r="H65" s="217"/>
      <c r="I65" s="218"/>
    </row>
    <row r="66" spans="1:9" ht="21" customHeight="1">
      <c r="A66" s="216"/>
      <c r="B66" s="217"/>
      <c r="C66" s="217"/>
      <c r="D66" s="217"/>
      <c r="E66" s="217"/>
      <c r="F66" s="217"/>
      <c r="G66" s="217"/>
      <c r="H66" s="217"/>
      <c r="I66" s="218"/>
    </row>
    <row r="67" spans="1:9" ht="21" customHeight="1" thickBot="1">
      <c r="A67" s="232"/>
      <c r="B67" s="233"/>
      <c r="C67" s="233"/>
      <c r="D67" s="233"/>
      <c r="E67" s="233"/>
      <c r="F67" s="233"/>
      <c r="G67" s="233"/>
      <c r="H67" s="233"/>
      <c r="I67" s="234"/>
    </row>
    <row r="68" spans="1:9" ht="21" customHeight="1"/>
    <row r="69" spans="1:9" ht="21" customHeight="1"/>
    <row r="70" spans="1:9" ht="21" customHeight="1"/>
    <row r="71" spans="1:9" ht="21" customHeight="1"/>
    <row r="72" spans="1:9" ht="21" customHeight="1"/>
    <row r="73" spans="1:9" ht="21" customHeight="1"/>
    <row r="74" spans="1:9" ht="21" customHeight="1"/>
    <row r="75" spans="1:9" ht="21" customHeight="1"/>
    <row r="76" spans="1:9" ht="21" customHeight="1"/>
    <row r="77" spans="1:9" ht="21" customHeight="1"/>
    <row r="78" spans="1:9" ht="21" customHeight="1"/>
    <row r="79" spans="1:9" ht="21" customHeight="1"/>
    <row r="80" spans="1:9"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sheetData>
  <sheetProtection sheet="1" scenarios="1"/>
  <mergeCells count="96">
    <mergeCell ref="A55:I55"/>
    <mergeCell ref="A56:I56"/>
    <mergeCell ref="A57:I57"/>
    <mergeCell ref="A59:I59"/>
    <mergeCell ref="A58:I58"/>
    <mergeCell ref="A60:I60"/>
    <mergeCell ref="A61:I61"/>
    <mergeCell ref="A67:I67"/>
    <mergeCell ref="A62:I62"/>
    <mergeCell ref="A63:I63"/>
    <mergeCell ref="A64:I64"/>
    <mergeCell ref="A65:I65"/>
    <mergeCell ref="A66:I66"/>
    <mergeCell ref="D10:E10"/>
    <mergeCell ref="C9:E9"/>
    <mergeCell ref="A54:I54"/>
    <mergeCell ref="J19:J20"/>
    <mergeCell ref="D12:E17"/>
    <mergeCell ref="A12:C17"/>
    <mergeCell ref="F16:J17"/>
    <mergeCell ref="A1:R1"/>
    <mergeCell ref="F4:J4"/>
    <mergeCell ref="A6:B6"/>
    <mergeCell ref="C7:D7"/>
    <mergeCell ref="C8:E8"/>
    <mergeCell ref="L4:L6"/>
    <mergeCell ref="A5:B5"/>
    <mergeCell ref="C5:E5"/>
    <mergeCell ref="F2:J2"/>
    <mergeCell ref="F5:J6"/>
    <mergeCell ref="F7:J9"/>
    <mergeCell ref="M19:M20"/>
    <mergeCell ref="A3:B3"/>
    <mergeCell ref="A4:B4"/>
    <mergeCell ref="C3:E3"/>
    <mergeCell ref="C4:E4"/>
    <mergeCell ref="F3:J3"/>
    <mergeCell ref="A9:B9"/>
    <mergeCell ref="A8:B8"/>
    <mergeCell ref="A7:B7"/>
    <mergeCell ref="C6:E6"/>
    <mergeCell ref="F10:J10"/>
    <mergeCell ref="D11:E11"/>
    <mergeCell ref="A11:B11"/>
    <mergeCell ref="I19:I20"/>
    <mergeCell ref="G19:G20"/>
    <mergeCell ref="A10:C10"/>
    <mergeCell ref="K19:K20"/>
    <mergeCell ref="L19:L20"/>
    <mergeCell ref="F19:F20"/>
    <mergeCell ref="A19:A20"/>
    <mergeCell ref="C19:C20"/>
    <mergeCell ref="B19:B20"/>
    <mergeCell ref="H19:H20"/>
    <mergeCell ref="D19:D20"/>
    <mergeCell ref="E19:E20"/>
    <mergeCell ref="N17:P17"/>
    <mergeCell ref="L10:L14"/>
    <mergeCell ref="N16:P16"/>
    <mergeCell ref="L7:L9"/>
    <mergeCell ref="L15:L17"/>
    <mergeCell ref="N15:P15"/>
    <mergeCell ref="N19:O19"/>
    <mergeCell ref="A53:B53"/>
    <mergeCell ref="Q19:R20"/>
    <mergeCell ref="Q21:R21"/>
    <mergeCell ref="Q22:R22"/>
    <mergeCell ref="Q23:R23"/>
    <mergeCell ref="Q24:R24"/>
    <mergeCell ref="Q25:R25"/>
    <mergeCell ref="Q26:R26"/>
    <mergeCell ref="Q27:R27"/>
    <mergeCell ref="Q28:R28"/>
    <mergeCell ref="Q29:R29"/>
    <mergeCell ref="Q30:R30"/>
    <mergeCell ref="Q31:R31"/>
    <mergeCell ref="Q32:R32"/>
    <mergeCell ref="Q33:R33"/>
    <mergeCell ref="Q34:R34"/>
    <mergeCell ref="Q35:R35"/>
    <mergeCell ref="Q36:R36"/>
    <mergeCell ref="Q37:R37"/>
    <mergeCell ref="Q38:R38"/>
    <mergeCell ref="Q39:R39"/>
    <mergeCell ref="Q40:R40"/>
    <mergeCell ref="Q41:R41"/>
    <mergeCell ref="Q42:R42"/>
    <mergeCell ref="Q43:R43"/>
    <mergeCell ref="Q49:R49"/>
    <mergeCell ref="Q50:R50"/>
    <mergeCell ref="Q51:R51"/>
    <mergeCell ref="Q44:R44"/>
    <mergeCell ref="Q45:R45"/>
    <mergeCell ref="Q46:R46"/>
    <mergeCell ref="Q47:R47"/>
    <mergeCell ref="Q48:R48"/>
  </mergeCells>
  <phoneticPr fontId="2"/>
  <conditionalFormatting sqref="H21:H50">
    <cfRule type="containsText" dxfId="1" priority="1" operator="containsText" text="Error">
      <formula>NOT(ISERROR(SEARCH("Error",H21)))</formula>
    </cfRule>
  </conditionalFormatting>
  <conditionalFormatting sqref="Q21:Q51">
    <cfRule type="containsText" dxfId="0" priority="2" operator="containsText" text="ERROR">
      <formula>NOT(ISERROR(SEARCH("ERROR",Q21)))</formula>
    </cfRule>
  </conditionalFormatting>
  <dataValidations xWindow="369" yWindow="485" count="15">
    <dataValidation type="list" allowBlank="1" showInputMessage="1" showErrorMessage="1" sqref="E20:F20 H20:K20" xr:uid="{3321A8AB-765E-4627-A862-43CAEA23CD9D}">
      <formula1>#REF!</formula1>
    </dataValidation>
    <dataValidation operator="equal" allowBlank="1" showInputMessage="1" showErrorMessage="1" sqref="K23" xr:uid="{EA99FBC6-4E12-4DA5-809E-9C21A33CCD68}"/>
    <dataValidation type="list" allowBlank="1" showInputMessage="1" showErrorMessage="1" sqref="Q15" xr:uid="{17FC61DB-4A3E-4762-96CA-6EC9EF178D04}">
      <formula1>"▼選択▼,無,有【得点】,有【記録】,有【呼出】,有【招集】"</formula1>
    </dataValidation>
    <dataValidation type="list" allowBlank="1" showInputMessage="1" showErrorMessage="1" sqref="E7"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7:D7" xr:uid="{985E6898-F9A3-46CC-A7DE-A2E74A3F1C11}"/>
    <dataValidation type="list" allowBlank="1" showInputMessage="1" showErrorMessage="1" sqref="N21:O50" xr:uid="{3C02198E-4987-4B59-9DE9-D98B04AFFBAD}">
      <formula1>"　,〇"</formula1>
    </dataValidation>
    <dataValidation type="list" allowBlank="1" showInputMessage="1" showErrorMessage="1" sqref="L21:L50" xr:uid="{969323CE-C019-49EC-9581-061E90AFF260}">
      <formula1>"　,10級,9級,8級,7級,6級,5級,4級,3級,2級,1級,初段,二段"</formula1>
    </dataValidation>
    <dataValidation type="list" allowBlank="1" showInputMessage="1" showErrorMessage="1" sqref="I21:I50" xr:uid="{7BF0F8D6-3EE9-43B5-8849-9FF17AA2E356}">
      <formula1>"　,男子,女子"</formula1>
    </dataValidation>
    <dataValidation type="list" allowBlank="1" showInputMessage="1" showErrorMessage="1" sqref="P21:P50" xr:uid="{458EE5F5-39ED-4D42-AA5E-9A1B8A946E2C}">
      <formula1>"　,〇,▲補欠"</formula1>
    </dataValidation>
    <dataValidation type="list" allowBlank="1" showInputMessage="1" showErrorMessage="1" sqref="N4:N6" xr:uid="{C708AB75-D54A-4790-8D2B-117277189E7F}">
      <formula1>"▼選択▼,県役員,県企画,郡市役員,大会運営"</formula1>
    </dataValidation>
    <dataValidation type="textLength" operator="equal" allowBlank="1" showInputMessage="1" showErrorMessage="1" error="5桁で入力してください" sqref="J51" xr:uid="{2CCE4028-7041-48A1-BB35-8DB5195267EA}">
      <formula1>5</formula1>
    </dataValidation>
    <dataValidation type="whole" allowBlank="1" showInputMessage="1" showErrorMessage="1" sqref="I51" xr:uid="{A0E4AB4B-FA65-45A5-8D23-DFE1BF3924FB}">
      <formula1>1</formula1>
      <formula2>3</formula2>
    </dataValidation>
    <dataValidation type="textLength" allowBlank="1" showInputMessage="1" showErrorMessage="1" sqref="B21:B50" xr:uid="{9FA5BA56-1CD3-4894-8AF5-80B1402EC5C3}">
      <formula1>0</formula1>
      <formula2>8</formula2>
    </dataValidation>
    <dataValidation type="list" allowBlank="1" showInputMessage="1" showErrorMessage="1" sqref="O7:P9" xr:uid="{FDC6157A-D852-47A7-B6EB-85225193637B}">
      <formula1>"▼選択▼,全国,地区,県Ａ,県Ｂ"</formula1>
    </dataValidation>
    <dataValidation type="list" allowBlank="1" showInputMessage="1" showErrorMessage="1" sqref="Q10:Q14" xr:uid="{7FB45DB1-8A34-4163-A002-9E768C369E10}">
      <formula1>"▼選択▼,無,有【得点】,有【記録】,有【呼出】,有【招集】,有【誘導】"</formula1>
    </dataValidation>
  </dataValidations>
  <printOptions horizontalCentered="1"/>
  <pageMargins left="0.23622047244094491" right="0.23622047244094491" top="0.15748031496062992" bottom="0.15748031496062992" header="0.31496062992125984" footer="0.31496062992125984"/>
  <pageSetup paperSize="9" scale="54" orientation="landscape" r:id="rId1"/>
  <ignoredErrors>
    <ignoredError sqref="Q23:Q24"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AE156"/>
  <sheetViews>
    <sheetView showZeros="0" view="pageBreakPreview" zoomScale="75" zoomScaleNormal="100" zoomScaleSheetLayoutView="75" workbookViewId="0">
      <selection sqref="A1:I1"/>
    </sheetView>
  </sheetViews>
  <sheetFormatPr defaultRowHeight="18.75" customHeight="1"/>
  <cols>
    <col min="1" max="1" width="5.5" style="47" bestFit="1" customWidth="1"/>
    <col min="2" max="4" width="20" style="47" customWidth="1"/>
    <col min="5" max="5" width="3.75" style="45" customWidth="1"/>
    <col min="6" max="6" width="5.5" style="47" bestFit="1" customWidth="1"/>
    <col min="7" max="9" width="20" style="45" customWidth="1"/>
    <col min="10" max="10" width="3.75" style="45" customWidth="1"/>
    <col min="11" max="11" width="5.5" style="45" customWidth="1"/>
    <col min="12" max="14" width="20" style="45" customWidth="1"/>
    <col min="15" max="15" width="3.75" style="45" customWidth="1"/>
    <col min="16" max="16" width="5.5" style="45" customWidth="1"/>
    <col min="17" max="19" width="20" style="45" customWidth="1"/>
    <col min="20" max="20" width="9" style="45"/>
    <col min="21" max="31" width="9" style="45" hidden="1" customWidth="1"/>
    <col min="32" max="33" width="0" style="45" hidden="1" customWidth="1"/>
    <col min="34" max="16384" width="9" style="45"/>
  </cols>
  <sheetData>
    <row r="1" spans="1:31" ht="36.75" customHeight="1">
      <c r="A1" s="237" t="s">
        <v>164</v>
      </c>
      <c r="B1" s="237"/>
      <c r="C1" s="237"/>
      <c r="D1" s="237"/>
      <c r="E1" s="237"/>
      <c r="F1" s="237"/>
      <c r="G1" s="237"/>
      <c r="H1" s="237"/>
      <c r="I1" s="237"/>
    </row>
    <row r="2" spans="1:31" ht="18.75" customHeight="1">
      <c r="A2" s="240" t="s">
        <v>103</v>
      </c>
      <c r="B2" s="240"/>
      <c r="C2" s="240"/>
      <c r="D2" s="240"/>
      <c r="F2" s="241" t="s">
        <v>104</v>
      </c>
      <c r="G2" s="241"/>
      <c r="H2" s="241"/>
      <c r="I2" s="241"/>
      <c r="K2" s="235" t="s">
        <v>114</v>
      </c>
      <c r="L2" s="235"/>
      <c r="M2" s="235"/>
      <c r="N2" s="235"/>
      <c r="P2" s="236" t="s">
        <v>115</v>
      </c>
      <c r="Q2" s="236"/>
      <c r="R2" s="236"/>
      <c r="S2" s="236"/>
      <c r="U2" s="45" t="s">
        <v>127</v>
      </c>
    </row>
    <row r="3" spans="1:31" ht="18.75" customHeight="1">
      <c r="A3" s="58" t="s">
        <v>35</v>
      </c>
      <c r="B3" s="58" t="s">
        <v>36</v>
      </c>
      <c r="C3" s="58" t="s">
        <v>28</v>
      </c>
      <c r="D3" s="58" t="s">
        <v>37</v>
      </c>
      <c r="F3" s="57" t="s">
        <v>35</v>
      </c>
      <c r="G3" s="57" t="s">
        <v>36</v>
      </c>
      <c r="H3" s="57" t="s">
        <v>28</v>
      </c>
      <c r="I3" s="57" t="s">
        <v>37</v>
      </c>
      <c r="K3" s="122" t="s">
        <v>35</v>
      </c>
      <c r="L3" s="122" t="s">
        <v>36</v>
      </c>
      <c r="M3" s="122" t="s">
        <v>28</v>
      </c>
      <c r="N3" s="122" t="s">
        <v>37</v>
      </c>
      <c r="P3" s="121" t="s">
        <v>35</v>
      </c>
      <c r="Q3" s="121" t="s">
        <v>36</v>
      </c>
      <c r="R3" s="121" t="s">
        <v>28</v>
      </c>
      <c r="S3" s="121" t="s">
        <v>37</v>
      </c>
      <c r="U3" s="46" t="s">
        <v>36</v>
      </c>
      <c r="V3" s="46" t="s">
        <v>28</v>
      </c>
      <c r="W3" s="46" t="s">
        <v>37</v>
      </c>
      <c r="X3" s="46" t="s">
        <v>38</v>
      </c>
      <c r="Y3" s="46" t="s">
        <v>126</v>
      </c>
      <c r="Z3" s="46" t="s">
        <v>39</v>
      </c>
      <c r="AB3" s="47" t="s">
        <v>38</v>
      </c>
      <c r="AC3" s="47" t="s">
        <v>126</v>
      </c>
      <c r="AD3" s="47" t="s">
        <v>39</v>
      </c>
      <c r="AE3" s="45" t="s">
        <v>41</v>
      </c>
    </row>
    <row r="4" spans="1:31" ht="18.75" customHeight="1">
      <c r="A4" s="46">
        <v>1</v>
      </c>
      <c r="B4" s="46" t="str">
        <f>IFERROR(INDEX(U$4:U$13,MATCH(SMALL($AB$4:$AB$13,ROW(A1)),$AB$4:$AB$13,0)),"")</f>
        <v/>
      </c>
      <c r="C4" s="46" t="str">
        <f t="shared" ref="C4:D4" si="0">IFERROR(INDEX(V$4:V$13,MATCH(SMALL($AB$4:$AB$13,ROW(B1)),$AB$4:$AB$13,0)),"")</f>
        <v/>
      </c>
      <c r="D4" s="46" t="str">
        <f t="shared" si="0"/>
        <v/>
      </c>
      <c r="F4" s="46">
        <v>1</v>
      </c>
      <c r="G4" s="46" t="str">
        <f t="shared" ref="G4:G13" si="1">IFERROR(INDEX(U$82:U$91,MATCH(SMALL($AB$82:$AB$91,ROW(F1)),$AB$82:$AB$91,0)),"")</f>
        <v/>
      </c>
      <c r="H4" s="46" t="str">
        <f t="shared" ref="H4:H13" si="2">IFERROR(INDEX(V$82:V$91,MATCH(SMALL($AB$82:$AB$91,ROW(G1)),$AB$82:$AB$91,0)),"")</f>
        <v/>
      </c>
      <c r="I4" s="46" t="str">
        <f t="shared" ref="I4:I13" si="3">IFERROR(INDEX(W$82:W$91,MATCH(SMALL($AB$82:$AB$91,ROW(H1)),$AB$82:$AB$91,0)),"")</f>
        <v/>
      </c>
      <c r="K4" s="46">
        <v>1</v>
      </c>
      <c r="L4" s="46" t="str">
        <f>IFERROR(INDEX(U$4:U$13,MATCH(SMALL($AC$4:$AC$13,ROW(K1)),$AC$4:$AC$13,0)),"")</f>
        <v/>
      </c>
      <c r="M4" s="46" t="str">
        <f t="shared" ref="M4:N4" si="4">IFERROR(INDEX(V$4:V$13,MATCH(SMALL($AC$4:$AC$13,ROW(L1)),$AC$4:$AC$13,0)),"")</f>
        <v/>
      </c>
      <c r="N4" s="46" t="str">
        <f t="shared" si="4"/>
        <v/>
      </c>
      <c r="P4" s="46">
        <v>1</v>
      </c>
      <c r="Q4" s="46" t="str">
        <f>IFERROR(INDEX(U$82:U$91,MATCH(SMALL($AC$82:$AC$91,ROW(P1)),$AC$82:$AC$91,0)),"")</f>
        <v/>
      </c>
      <c r="R4" s="46" t="str">
        <f t="shared" ref="R4:S4" si="5">IFERROR(INDEX(V$82:V$91,MATCH(SMALL($AC$82:$AC$91,ROW(Q1)),$AC$82:$AC$91,0)),"")</f>
        <v/>
      </c>
      <c r="S4" s="46" t="str">
        <f t="shared" si="5"/>
        <v/>
      </c>
      <c r="U4" s="48" t="str">
        <f>IFERROR(INDEX(申込書!B$21:B$50,MATCH(SMALL(申込書!$U$21:$U$50,ROW(申込書!Q1)),申込書!$U$21:$U$50,0)),"")</f>
        <v/>
      </c>
      <c r="V4" s="48" t="str">
        <f>IFERROR(INDEX(申込書!D$21:D$50,MATCH(SMALL(申込書!$U$21:$U$50,ROW(申込書!R1)),申込書!$U$21:$U$50,0)),"")</f>
        <v/>
      </c>
      <c r="W4" s="48" t="str">
        <f>IFERROR(INDEX(申込書!E$21:E$50,MATCH(SMALL(申込書!$U$21:$U$50,ROW(申込書!S1)),申込書!$U$21:$U$50,0)),"")</f>
        <v/>
      </c>
      <c r="X4" s="48" t="str">
        <f>IFERROR(INDEX(申込書!N$21:N$50,MATCH(SMALL(申込書!$U$21:$U$50,ROW(申込書!T1)),申込書!$U$21:$U$50,0)),"")</f>
        <v/>
      </c>
      <c r="Y4" s="48" t="str">
        <f>IFERROR(INDEX(申込書!O$21:O$50,MATCH(SMALL(申込書!$U$21:$U$50,ROW(申込書!U1)),申込書!$U$21:$U$50,0)),"")</f>
        <v/>
      </c>
      <c r="Z4" s="48" t="str">
        <f>IFERROR(INDEX(申込書!P$21:P$50,MATCH(SMALL(申込書!$U$21:$U$50,ROW(申込書!V1)),申込書!$U$21:$U$50,0)),"")</f>
        <v/>
      </c>
      <c r="AB4" s="45" t="str">
        <f>IF(X4="〇",ROW(),"")</f>
        <v/>
      </c>
      <c r="AC4" s="45" t="str">
        <f>IF(Y4="〇",ROW(),"")</f>
        <v/>
      </c>
      <c r="AD4" s="45" t="str">
        <f>IF(Z4="〇",ROW(),"")</f>
        <v/>
      </c>
      <c r="AE4" s="45" t="str">
        <f>IF(Z4="▲補欠",ROW(),"")</f>
        <v/>
      </c>
    </row>
    <row r="5" spans="1:31" ht="18.75" customHeight="1">
      <c r="A5" s="46">
        <v>2</v>
      </c>
      <c r="B5" s="46" t="str">
        <f t="shared" ref="B5:B13" si="6">IFERROR(INDEX(U$4:U$13,MATCH(SMALL($AB$4:$AB$13,ROW(A2)),$AB$4:$AB$13,0)),"")</f>
        <v/>
      </c>
      <c r="C5" s="46" t="str">
        <f t="shared" ref="C5:C13" si="7">IFERROR(INDEX(V$4:V$13,MATCH(SMALL($AB$4:$AB$13,ROW(B2)),$AB$4:$AB$13,0)),"")</f>
        <v/>
      </c>
      <c r="D5" s="46" t="str">
        <f t="shared" ref="D5:D13" si="8">IFERROR(INDEX(W$4:W$13,MATCH(SMALL($AB$4:$AB$13,ROW(C2)),$AB$4:$AB$13,0)),"")</f>
        <v/>
      </c>
      <c r="F5" s="46">
        <v>2</v>
      </c>
      <c r="G5" s="46" t="str">
        <f t="shared" si="1"/>
        <v/>
      </c>
      <c r="H5" s="46" t="str">
        <f t="shared" si="2"/>
        <v/>
      </c>
      <c r="I5" s="46" t="str">
        <f t="shared" si="3"/>
        <v/>
      </c>
      <c r="K5" s="46">
        <v>2</v>
      </c>
      <c r="L5" s="46" t="str">
        <f t="shared" ref="L5:L13" si="9">IFERROR(INDEX(U$4:U$13,MATCH(SMALL($AC$4:$AC$13,ROW(K2)),$AC$4:$AC$13,0)),"")</f>
        <v/>
      </c>
      <c r="M5" s="46" t="str">
        <f t="shared" ref="M5:M13" si="10">IFERROR(INDEX(V$4:V$13,MATCH(SMALL($AC$4:$AC$13,ROW(L2)),$AC$4:$AC$13,0)),"")</f>
        <v/>
      </c>
      <c r="N5" s="46" t="str">
        <f t="shared" ref="N5:N13" si="11">IFERROR(INDEX(W$4:W$13,MATCH(SMALL($AC$4:$AC$13,ROW(M2)),$AC$4:$AC$13,0)),"")</f>
        <v/>
      </c>
      <c r="P5" s="46">
        <v>2</v>
      </c>
      <c r="Q5" s="46" t="str">
        <f t="shared" ref="Q5:Q13" si="12">IFERROR(INDEX(U$82:U$91,MATCH(SMALL($AC$82:$AC$91,ROW(P2)),$AC$82:$AC$91,0)),"")</f>
        <v/>
      </c>
      <c r="R5" s="46" t="str">
        <f t="shared" ref="R5:R13" si="13">IFERROR(INDEX(V$82:V$91,MATCH(SMALL($AC$82:$AC$91,ROW(Q2)),$AC$82:$AC$91,0)),"")</f>
        <v/>
      </c>
      <c r="S5" s="46" t="str">
        <f t="shared" ref="S5:S13" si="14">IFERROR(INDEX(W$82:W$91,MATCH(SMALL($AC$82:$AC$91,ROW(R2)),$AC$82:$AC$91,0)),"")</f>
        <v/>
      </c>
      <c r="U5" s="48" t="str">
        <f>IFERROR(INDEX(申込書!B$21:B$50,MATCH(SMALL(申込書!$U$21:$U$50,ROW(申込書!Q2)),申込書!$U$21:$U$50,0)),"")</f>
        <v/>
      </c>
      <c r="V5" s="48" t="str">
        <f>IFERROR(INDEX(申込書!D$21:D$50,MATCH(SMALL(申込書!$U$21:$U$50,ROW(申込書!R2)),申込書!$U$21:$U$50,0)),"")</f>
        <v/>
      </c>
      <c r="W5" s="48" t="str">
        <f>IFERROR(INDEX(申込書!E$21:E$50,MATCH(SMALL(申込書!$U$21:$U$50,ROW(申込書!S2)),申込書!$U$21:$U$50,0)),"")</f>
        <v/>
      </c>
      <c r="X5" s="48" t="str">
        <f>IFERROR(INDEX(申込書!N$21:N$50,MATCH(SMALL(申込書!$U$21:$U$50,ROW(申込書!T2)),申込書!$U$21:$U$50,0)),"")</f>
        <v/>
      </c>
      <c r="Y5" s="48" t="str">
        <f>IFERROR(INDEX(申込書!O$21:O$50,MATCH(SMALL(申込書!$U$21:$U$50,ROW(申込書!U2)),申込書!$U$21:$U$50,0)),"")</f>
        <v/>
      </c>
      <c r="Z5" s="48" t="str">
        <f>IFERROR(INDEX(申込書!P$21:P$50,MATCH(SMALL(申込書!$U$21:$U$50,ROW(申込書!V2)),申込書!$U$21:$U$50,0)),"")</f>
        <v/>
      </c>
      <c r="AB5" s="45" t="str">
        <f t="shared" ref="AB5:AB107" si="15">IF(X5="〇",ROW(),"")</f>
        <v/>
      </c>
      <c r="AC5" s="45" t="str">
        <f t="shared" ref="AC5:AC107" si="16">IF(Y5="〇",ROW(),"")</f>
        <v/>
      </c>
      <c r="AD5" s="45" t="str">
        <f t="shared" ref="AD5:AD107" si="17">IF(Z5="〇",ROW(),"")</f>
        <v/>
      </c>
      <c r="AE5" s="45" t="str">
        <f t="shared" ref="AE5:AE107" si="18">IF(Z5="▲補欠",ROW(),"")</f>
        <v/>
      </c>
    </row>
    <row r="6" spans="1:31" ht="18.75" customHeight="1">
      <c r="A6" s="46">
        <v>3</v>
      </c>
      <c r="B6" s="46" t="str">
        <f t="shared" si="6"/>
        <v/>
      </c>
      <c r="C6" s="46" t="str">
        <f t="shared" si="7"/>
        <v/>
      </c>
      <c r="D6" s="46" t="str">
        <f t="shared" si="8"/>
        <v/>
      </c>
      <c r="F6" s="46">
        <v>3</v>
      </c>
      <c r="G6" s="46" t="str">
        <f t="shared" si="1"/>
        <v/>
      </c>
      <c r="H6" s="46" t="str">
        <f t="shared" si="2"/>
        <v/>
      </c>
      <c r="I6" s="46" t="str">
        <f t="shared" si="3"/>
        <v/>
      </c>
      <c r="K6" s="46">
        <v>3</v>
      </c>
      <c r="L6" s="46" t="str">
        <f t="shared" si="9"/>
        <v/>
      </c>
      <c r="M6" s="46" t="str">
        <f t="shared" si="10"/>
        <v/>
      </c>
      <c r="N6" s="46" t="str">
        <f t="shared" si="11"/>
        <v/>
      </c>
      <c r="P6" s="46">
        <v>3</v>
      </c>
      <c r="Q6" s="46" t="str">
        <f t="shared" si="12"/>
        <v/>
      </c>
      <c r="R6" s="46" t="str">
        <f t="shared" si="13"/>
        <v/>
      </c>
      <c r="S6" s="46" t="str">
        <f t="shared" si="14"/>
        <v/>
      </c>
      <c r="U6" s="48" t="str">
        <f>IFERROR(INDEX(申込書!B$21:B$50,MATCH(SMALL(申込書!$U$21:$U$50,ROW(申込書!Q3)),申込書!$U$21:$U$50,0)),"")</f>
        <v/>
      </c>
      <c r="V6" s="48" t="str">
        <f>IFERROR(INDEX(申込書!D$21:D$50,MATCH(SMALL(申込書!$U$21:$U$50,ROW(申込書!R3)),申込書!$U$21:$U$50,0)),"")</f>
        <v/>
      </c>
      <c r="W6" s="48" t="str">
        <f>IFERROR(INDEX(申込書!E$21:E$50,MATCH(SMALL(申込書!$U$21:$U$50,ROW(申込書!S3)),申込書!$U$21:$U$50,0)),"")</f>
        <v/>
      </c>
      <c r="X6" s="48" t="str">
        <f>IFERROR(INDEX(申込書!N$21:N$50,MATCH(SMALL(申込書!$U$21:$U$50,ROW(申込書!T3)),申込書!$U$21:$U$50,0)),"")</f>
        <v/>
      </c>
      <c r="Y6" s="48" t="str">
        <f>IFERROR(INDEX(申込書!O$21:O$50,MATCH(SMALL(申込書!$U$21:$U$50,ROW(申込書!U3)),申込書!$U$21:$U$50,0)),"")</f>
        <v/>
      </c>
      <c r="Z6" s="48" t="str">
        <f>IFERROR(INDEX(申込書!P$21:P$50,MATCH(SMALL(申込書!$U$21:$U$50,ROW(申込書!V3)),申込書!$U$21:$U$50,0)),"")</f>
        <v/>
      </c>
      <c r="AB6" s="45" t="str">
        <f t="shared" si="15"/>
        <v/>
      </c>
      <c r="AC6" s="45" t="str">
        <f t="shared" si="16"/>
        <v/>
      </c>
      <c r="AD6" s="45" t="str">
        <f t="shared" si="17"/>
        <v/>
      </c>
      <c r="AE6" s="45" t="str">
        <f t="shared" si="18"/>
        <v/>
      </c>
    </row>
    <row r="7" spans="1:31" ht="18.75" customHeight="1">
      <c r="A7" s="46">
        <v>4</v>
      </c>
      <c r="B7" s="46" t="str">
        <f t="shared" si="6"/>
        <v/>
      </c>
      <c r="C7" s="46" t="str">
        <f t="shared" si="7"/>
        <v/>
      </c>
      <c r="D7" s="46" t="str">
        <f t="shared" si="8"/>
        <v/>
      </c>
      <c r="F7" s="46">
        <v>4</v>
      </c>
      <c r="G7" s="46" t="str">
        <f t="shared" si="1"/>
        <v/>
      </c>
      <c r="H7" s="46" t="str">
        <f t="shared" si="2"/>
        <v/>
      </c>
      <c r="I7" s="46" t="str">
        <f t="shared" si="3"/>
        <v/>
      </c>
      <c r="K7" s="46">
        <v>4</v>
      </c>
      <c r="L7" s="46" t="str">
        <f t="shared" si="9"/>
        <v/>
      </c>
      <c r="M7" s="46" t="str">
        <f t="shared" si="10"/>
        <v/>
      </c>
      <c r="N7" s="46" t="str">
        <f t="shared" si="11"/>
        <v/>
      </c>
      <c r="P7" s="46">
        <v>4</v>
      </c>
      <c r="Q7" s="46" t="str">
        <f t="shared" si="12"/>
        <v/>
      </c>
      <c r="R7" s="46" t="str">
        <f t="shared" si="13"/>
        <v/>
      </c>
      <c r="S7" s="46" t="str">
        <f t="shared" si="14"/>
        <v/>
      </c>
      <c r="U7" s="48" t="str">
        <f>IFERROR(INDEX(申込書!B$21:B$50,MATCH(SMALL(申込書!$U$21:$U$50,ROW(申込書!Q4)),申込書!$U$21:$U$50,0)),"")</f>
        <v/>
      </c>
      <c r="V7" s="48" t="str">
        <f>IFERROR(INDEX(申込書!D$21:D$50,MATCH(SMALL(申込書!$U$21:$U$50,ROW(申込書!R4)),申込書!$U$21:$U$50,0)),"")</f>
        <v/>
      </c>
      <c r="W7" s="48" t="str">
        <f>IFERROR(INDEX(申込書!E$21:E$50,MATCH(SMALL(申込書!$U$21:$U$50,ROW(申込書!S4)),申込書!$U$21:$U$50,0)),"")</f>
        <v/>
      </c>
      <c r="X7" s="48" t="str">
        <f>IFERROR(INDEX(申込書!N$21:N$50,MATCH(SMALL(申込書!$U$21:$U$50,ROW(申込書!T4)),申込書!$U$21:$U$50,0)),"")</f>
        <v/>
      </c>
      <c r="Y7" s="48" t="str">
        <f>IFERROR(INDEX(申込書!O$21:O$50,MATCH(SMALL(申込書!$U$21:$U$50,ROW(申込書!U4)),申込書!$U$21:$U$50,0)),"")</f>
        <v/>
      </c>
      <c r="Z7" s="48" t="str">
        <f>IFERROR(INDEX(申込書!P$21:P$50,MATCH(SMALL(申込書!$U$21:$U$50,ROW(申込書!V4)),申込書!$U$21:$U$50,0)),"")</f>
        <v/>
      </c>
      <c r="AB7" s="45" t="str">
        <f t="shared" si="15"/>
        <v/>
      </c>
      <c r="AC7" s="45" t="str">
        <f t="shared" si="16"/>
        <v/>
      </c>
      <c r="AD7" s="45" t="str">
        <f t="shared" si="17"/>
        <v/>
      </c>
      <c r="AE7" s="45" t="str">
        <f t="shared" si="18"/>
        <v/>
      </c>
    </row>
    <row r="8" spans="1:31" ht="18.75" customHeight="1">
      <c r="A8" s="46">
        <v>5</v>
      </c>
      <c r="B8" s="46" t="str">
        <f t="shared" si="6"/>
        <v/>
      </c>
      <c r="C8" s="46" t="str">
        <f t="shared" si="7"/>
        <v/>
      </c>
      <c r="D8" s="46" t="str">
        <f t="shared" si="8"/>
        <v/>
      </c>
      <c r="F8" s="46">
        <v>5</v>
      </c>
      <c r="G8" s="46" t="str">
        <f t="shared" si="1"/>
        <v/>
      </c>
      <c r="H8" s="46" t="str">
        <f t="shared" si="2"/>
        <v/>
      </c>
      <c r="I8" s="46" t="str">
        <f t="shared" si="3"/>
        <v/>
      </c>
      <c r="K8" s="46">
        <v>5</v>
      </c>
      <c r="L8" s="46" t="str">
        <f t="shared" si="9"/>
        <v/>
      </c>
      <c r="M8" s="46" t="str">
        <f t="shared" si="10"/>
        <v/>
      </c>
      <c r="N8" s="46" t="str">
        <f t="shared" si="11"/>
        <v/>
      </c>
      <c r="P8" s="46">
        <v>5</v>
      </c>
      <c r="Q8" s="46" t="str">
        <f t="shared" si="12"/>
        <v/>
      </c>
      <c r="R8" s="46" t="str">
        <f t="shared" si="13"/>
        <v/>
      </c>
      <c r="S8" s="46" t="str">
        <f t="shared" si="14"/>
        <v/>
      </c>
      <c r="U8" s="48" t="str">
        <f>IFERROR(INDEX(申込書!B$21:B$50,MATCH(SMALL(申込書!$U$21:$U$50,ROW(申込書!Q5)),申込書!$U$21:$U$50,0)),"")</f>
        <v/>
      </c>
      <c r="V8" s="48" t="str">
        <f>IFERROR(INDEX(申込書!D$21:D$50,MATCH(SMALL(申込書!$U$21:$U$50,ROW(申込書!R5)),申込書!$U$21:$U$50,0)),"")</f>
        <v/>
      </c>
      <c r="W8" s="48" t="str">
        <f>IFERROR(INDEX(申込書!E$21:E$50,MATCH(SMALL(申込書!$U$21:$U$50,ROW(申込書!S5)),申込書!$U$21:$U$50,0)),"")</f>
        <v/>
      </c>
      <c r="X8" s="48" t="str">
        <f>IFERROR(INDEX(申込書!N$21:N$50,MATCH(SMALL(申込書!$U$21:$U$50,ROW(申込書!T5)),申込書!$U$21:$U$50,0)),"")</f>
        <v/>
      </c>
      <c r="Y8" s="48" t="str">
        <f>IFERROR(INDEX(申込書!O$21:O$50,MATCH(SMALL(申込書!$U$21:$U$50,ROW(申込書!U5)),申込書!$U$21:$U$50,0)),"")</f>
        <v/>
      </c>
      <c r="Z8" s="48" t="str">
        <f>IFERROR(INDEX(申込書!P$21:P$50,MATCH(SMALL(申込書!$U$21:$U$50,ROW(申込書!V5)),申込書!$U$21:$U$50,0)),"")</f>
        <v/>
      </c>
      <c r="AB8" s="45" t="str">
        <f t="shared" si="15"/>
        <v/>
      </c>
      <c r="AC8" s="45" t="str">
        <f t="shared" si="16"/>
        <v/>
      </c>
      <c r="AD8" s="45" t="str">
        <f t="shared" si="17"/>
        <v/>
      </c>
      <c r="AE8" s="45" t="str">
        <f t="shared" si="18"/>
        <v/>
      </c>
    </row>
    <row r="9" spans="1:31" ht="18.75" customHeight="1">
      <c r="A9" s="46">
        <v>6</v>
      </c>
      <c r="B9" s="46" t="str">
        <f t="shared" si="6"/>
        <v/>
      </c>
      <c r="C9" s="46" t="str">
        <f t="shared" si="7"/>
        <v/>
      </c>
      <c r="D9" s="46" t="str">
        <f t="shared" si="8"/>
        <v/>
      </c>
      <c r="F9" s="46">
        <v>6</v>
      </c>
      <c r="G9" s="46" t="str">
        <f t="shared" si="1"/>
        <v/>
      </c>
      <c r="H9" s="46" t="str">
        <f t="shared" si="2"/>
        <v/>
      </c>
      <c r="I9" s="46" t="str">
        <f t="shared" si="3"/>
        <v/>
      </c>
      <c r="K9" s="46">
        <v>6</v>
      </c>
      <c r="L9" s="46" t="str">
        <f t="shared" si="9"/>
        <v/>
      </c>
      <c r="M9" s="46" t="str">
        <f t="shared" si="10"/>
        <v/>
      </c>
      <c r="N9" s="46" t="str">
        <f t="shared" si="11"/>
        <v/>
      </c>
      <c r="P9" s="46">
        <v>6</v>
      </c>
      <c r="Q9" s="46" t="str">
        <f t="shared" si="12"/>
        <v/>
      </c>
      <c r="R9" s="46" t="str">
        <f t="shared" si="13"/>
        <v/>
      </c>
      <c r="S9" s="46" t="str">
        <f t="shared" si="14"/>
        <v/>
      </c>
      <c r="U9" s="48" t="str">
        <f>IFERROR(INDEX(申込書!B$21:B$50,MATCH(SMALL(申込書!$U$21:$U$50,ROW(申込書!Q6)),申込書!$U$21:$U$50,0)),"")</f>
        <v/>
      </c>
      <c r="V9" s="48" t="str">
        <f>IFERROR(INDEX(申込書!D$21:D$50,MATCH(SMALL(申込書!$U$21:$U$50,ROW(申込書!R6)),申込書!$U$21:$U$50,0)),"")</f>
        <v/>
      </c>
      <c r="W9" s="48" t="str">
        <f>IFERROR(INDEX(申込書!E$21:E$50,MATCH(SMALL(申込書!$U$21:$U$50,ROW(申込書!S6)),申込書!$U$21:$U$50,0)),"")</f>
        <v/>
      </c>
      <c r="X9" s="48" t="str">
        <f>IFERROR(INDEX(申込書!N$21:N$50,MATCH(SMALL(申込書!$U$21:$U$50,ROW(申込書!T6)),申込書!$U$21:$U$50,0)),"")</f>
        <v/>
      </c>
      <c r="Y9" s="48" t="str">
        <f>IFERROR(INDEX(申込書!O$21:O$50,MATCH(SMALL(申込書!$U$21:$U$50,ROW(申込書!U6)),申込書!$U$21:$U$50,0)),"")</f>
        <v/>
      </c>
      <c r="Z9" s="48" t="str">
        <f>IFERROR(INDEX(申込書!P$21:P$50,MATCH(SMALL(申込書!$U$21:$U$50,ROW(申込書!V6)),申込書!$U$21:$U$50,0)),"")</f>
        <v/>
      </c>
      <c r="AB9" s="45" t="str">
        <f t="shared" si="15"/>
        <v/>
      </c>
      <c r="AC9" s="45" t="str">
        <f t="shared" si="16"/>
        <v/>
      </c>
      <c r="AD9" s="45" t="str">
        <f t="shared" si="17"/>
        <v/>
      </c>
      <c r="AE9" s="45" t="str">
        <f t="shared" si="18"/>
        <v/>
      </c>
    </row>
    <row r="10" spans="1:31" ht="18.75" customHeight="1">
      <c r="A10" s="46">
        <v>7</v>
      </c>
      <c r="B10" s="46" t="str">
        <f t="shared" si="6"/>
        <v/>
      </c>
      <c r="C10" s="46" t="str">
        <f t="shared" si="7"/>
        <v/>
      </c>
      <c r="D10" s="46" t="str">
        <f t="shared" si="8"/>
        <v/>
      </c>
      <c r="F10" s="46">
        <v>7</v>
      </c>
      <c r="G10" s="46" t="str">
        <f t="shared" si="1"/>
        <v/>
      </c>
      <c r="H10" s="46" t="str">
        <f t="shared" si="2"/>
        <v/>
      </c>
      <c r="I10" s="46" t="str">
        <f t="shared" si="3"/>
        <v/>
      </c>
      <c r="K10" s="46">
        <v>7</v>
      </c>
      <c r="L10" s="46" t="str">
        <f t="shared" si="9"/>
        <v/>
      </c>
      <c r="M10" s="46" t="str">
        <f t="shared" si="10"/>
        <v/>
      </c>
      <c r="N10" s="46" t="str">
        <f t="shared" si="11"/>
        <v/>
      </c>
      <c r="P10" s="46">
        <v>7</v>
      </c>
      <c r="Q10" s="46" t="str">
        <f t="shared" si="12"/>
        <v/>
      </c>
      <c r="R10" s="46" t="str">
        <f t="shared" si="13"/>
        <v/>
      </c>
      <c r="S10" s="46" t="str">
        <f t="shared" si="14"/>
        <v/>
      </c>
      <c r="U10" s="48" t="str">
        <f>IFERROR(INDEX(申込書!B$21:B$50,MATCH(SMALL(申込書!$U$21:$U$50,ROW(申込書!Q7)),申込書!$U$21:$U$50,0)),"")</f>
        <v/>
      </c>
      <c r="V10" s="48" t="str">
        <f>IFERROR(INDEX(申込書!D$21:D$50,MATCH(SMALL(申込書!$U$21:$U$50,ROW(申込書!R7)),申込書!$U$21:$U$50,0)),"")</f>
        <v/>
      </c>
      <c r="W10" s="48" t="str">
        <f>IFERROR(INDEX(申込書!E$21:E$50,MATCH(SMALL(申込書!$U$21:$U$50,ROW(申込書!S7)),申込書!$U$21:$U$50,0)),"")</f>
        <v/>
      </c>
      <c r="X10" s="48" t="str">
        <f>IFERROR(INDEX(申込書!N$21:N$50,MATCH(SMALL(申込書!$U$21:$U$50,ROW(申込書!T7)),申込書!$U$21:$U$50,0)),"")</f>
        <v/>
      </c>
      <c r="Y10" s="48" t="str">
        <f>IFERROR(INDEX(申込書!O$21:O$50,MATCH(SMALL(申込書!$U$21:$U$50,ROW(申込書!U7)),申込書!$U$21:$U$50,0)),"")</f>
        <v/>
      </c>
      <c r="Z10" s="48" t="str">
        <f>IFERROR(INDEX(申込書!P$21:P$50,MATCH(SMALL(申込書!$U$21:$U$50,ROW(申込書!V7)),申込書!$U$21:$U$50,0)),"")</f>
        <v/>
      </c>
      <c r="AB10" s="45" t="str">
        <f t="shared" si="15"/>
        <v/>
      </c>
      <c r="AC10" s="45" t="str">
        <f t="shared" si="16"/>
        <v/>
      </c>
      <c r="AD10" s="45" t="str">
        <f t="shared" si="17"/>
        <v/>
      </c>
      <c r="AE10" s="45" t="str">
        <f t="shared" si="18"/>
        <v/>
      </c>
    </row>
    <row r="11" spans="1:31" ht="18.75" customHeight="1">
      <c r="A11" s="46">
        <v>8</v>
      </c>
      <c r="B11" s="46" t="str">
        <f t="shared" si="6"/>
        <v/>
      </c>
      <c r="C11" s="46" t="str">
        <f t="shared" si="7"/>
        <v/>
      </c>
      <c r="D11" s="46" t="str">
        <f t="shared" si="8"/>
        <v/>
      </c>
      <c r="F11" s="46">
        <v>8</v>
      </c>
      <c r="G11" s="46" t="str">
        <f t="shared" si="1"/>
        <v/>
      </c>
      <c r="H11" s="46" t="str">
        <f t="shared" si="2"/>
        <v/>
      </c>
      <c r="I11" s="46" t="str">
        <f t="shared" si="3"/>
        <v/>
      </c>
      <c r="K11" s="46">
        <v>8</v>
      </c>
      <c r="L11" s="46" t="str">
        <f t="shared" si="9"/>
        <v/>
      </c>
      <c r="M11" s="46" t="str">
        <f t="shared" si="10"/>
        <v/>
      </c>
      <c r="N11" s="46" t="str">
        <f t="shared" si="11"/>
        <v/>
      </c>
      <c r="P11" s="46">
        <v>8</v>
      </c>
      <c r="Q11" s="46" t="str">
        <f t="shared" si="12"/>
        <v/>
      </c>
      <c r="R11" s="46" t="str">
        <f t="shared" si="13"/>
        <v/>
      </c>
      <c r="S11" s="46" t="str">
        <f t="shared" si="14"/>
        <v/>
      </c>
      <c r="U11" s="48" t="str">
        <f>IFERROR(INDEX(申込書!B$21:B$50,MATCH(SMALL(申込書!$U$21:$U$50,ROW(申込書!Q8)),申込書!$U$21:$U$50,0)),"")</f>
        <v/>
      </c>
      <c r="V11" s="48" t="str">
        <f>IFERROR(INDEX(申込書!D$21:D$50,MATCH(SMALL(申込書!$U$21:$U$50,ROW(申込書!R8)),申込書!$U$21:$U$50,0)),"")</f>
        <v/>
      </c>
      <c r="W11" s="48" t="str">
        <f>IFERROR(INDEX(申込書!E$21:E$50,MATCH(SMALL(申込書!$U$21:$U$50,ROW(申込書!S8)),申込書!$U$21:$U$50,0)),"")</f>
        <v/>
      </c>
      <c r="X11" s="48" t="str">
        <f>IFERROR(INDEX(申込書!N$21:N$50,MATCH(SMALL(申込書!$U$21:$U$50,ROW(申込書!T8)),申込書!$U$21:$U$50,0)),"")</f>
        <v/>
      </c>
      <c r="Y11" s="48" t="str">
        <f>IFERROR(INDEX(申込書!O$21:O$50,MATCH(SMALL(申込書!$U$21:$U$50,ROW(申込書!U8)),申込書!$U$21:$U$50,0)),"")</f>
        <v/>
      </c>
      <c r="Z11" s="48" t="str">
        <f>IFERROR(INDEX(申込書!P$21:P$50,MATCH(SMALL(申込書!$U$21:$U$50,ROW(申込書!V8)),申込書!$U$21:$U$50,0)),"")</f>
        <v/>
      </c>
      <c r="AB11" s="45" t="str">
        <f t="shared" si="15"/>
        <v/>
      </c>
      <c r="AC11" s="45" t="str">
        <f t="shared" si="16"/>
        <v/>
      </c>
      <c r="AD11" s="45" t="str">
        <f t="shared" si="17"/>
        <v/>
      </c>
      <c r="AE11" s="45" t="str">
        <f t="shared" si="18"/>
        <v/>
      </c>
    </row>
    <row r="12" spans="1:31" ht="18.75" customHeight="1">
      <c r="A12" s="46">
        <v>9</v>
      </c>
      <c r="B12" s="46" t="str">
        <f t="shared" si="6"/>
        <v/>
      </c>
      <c r="C12" s="46" t="str">
        <f t="shared" si="7"/>
        <v/>
      </c>
      <c r="D12" s="46" t="str">
        <f t="shared" si="8"/>
        <v/>
      </c>
      <c r="F12" s="46">
        <v>9</v>
      </c>
      <c r="G12" s="46" t="str">
        <f t="shared" si="1"/>
        <v/>
      </c>
      <c r="H12" s="46" t="str">
        <f t="shared" si="2"/>
        <v/>
      </c>
      <c r="I12" s="46" t="str">
        <f t="shared" si="3"/>
        <v/>
      </c>
      <c r="K12" s="46">
        <v>9</v>
      </c>
      <c r="L12" s="46" t="str">
        <f t="shared" si="9"/>
        <v/>
      </c>
      <c r="M12" s="46" t="str">
        <f t="shared" si="10"/>
        <v/>
      </c>
      <c r="N12" s="46" t="str">
        <f t="shared" si="11"/>
        <v/>
      </c>
      <c r="P12" s="46">
        <v>9</v>
      </c>
      <c r="Q12" s="46" t="str">
        <f t="shared" si="12"/>
        <v/>
      </c>
      <c r="R12" s="46" t="str">
        <f t="shared" si="13"/>
        <v/>
      </c>
      <c r="S12" s="46" t="str">
        <f t="shared" si="14"/>
        <v/>
      </c>
      <c r="U12" s="48" t="str">
        <f>IFERROR(INDEX(申込書!B$21:B$50,MATCH(SMALL(申込書!$U$21:$U$50,ROW(申込書!Q9)),申込書!$U$21:$U$50,0)),"")</f>
        <v/>
      </c>
      <c r="V12" s="48" t="str">
        <f>IFERROR(INDEX(申込書!D$21:D$50,MATCH(SMALL(申込書!$U$21:$U$50,ROW(申込書!R9)),申込書!$U$21:$U$50,0)),"")</f>
        <v/>
      </c>
      <c r="W12" s="48" t="str">
        <f>IFERROR(INDEX(申込書!E$21:E$50,MATCH(SMALL(申込書!$U$21:$U$50,ROW(申込書!S9)),申込書!$U$21:$U$50,0)),"")</f>
        <v/>
      </c>
      <c r="X12" s="48" t="str">
        <f>IFERROR(INDEX(申込書!N$21:N$50,MATCH(SMALL(申込書!$U$21:$U$50,ROW(申込書!T9)),申込書!$U$21:$U$50,0)),"")</f>
        <v/>
      </c>
      <c r="Y12" s="48" t="str">
        <f>IFERROR(INDEX(申込書!O$21:O$50,MATCH(SMALL(申込書!$U$21:$U$50,ROW(申込書!U9)),申込書!$U$21:$U$50,0)),"")</f>
        <v/>
      </c>
      <c r="Z12" s="48" t="str">
        <f>IFERROR(INDEX(申込書!P$21:P$50,MATCH(SMALL(申込書!$U$21:$U$50,ROW(申込書!V9)),申込書!$U$21:$U$50,0)),"")</f>
        <v/>
      </c>
      <c r="AB12" s="45" t="str">
        <f t="shared" si="15"/>
        <v/>
      </c>
      <c r="AC12" s="45" t="str">
        <f t="shared" si="16"/>
        <v/>
      </c>
      <c r="AD12" s="45" t="str">
        <f t="shared" si="17"/>
        <v/>
      </c>
      <c r="AE12" s="45" t="str">
        <f t="shared" si="18"/>
        <v/>
      </c>
    </row>
    <row r="13" spans="1:31" ht="18.75" customHeight="1">
      <c r="A13" s="46">
        <v>10</v>
      </c>
      <c r="B13" s="46" t="str">
        <f t="shared" si="6"/>
        <v/>
      </c>
      <c r="C13" s="46" t="str">
        <f t="shared" si="7"/>
        <v/>
      </c>
      <c r="D13" s="46" t="str">
        <f t="shared" si="8"/>
        <v/>
      </c>
      <c r="F13" s="46">
        <v>10</v>
      </c>
      <c r="G13" s="46" t="str">
        <f t="shared" si="1"/>
        <v/>
      </c>
      <c r="H13" s="46" t="str">
        <f t="shared" si="2"/>
        <v/>
      </c>
      <c r="I13" s="46" t="str">
        <f t="shared" si="3"/>
        <v/>
      </c>
      <c r="K13" s="46">
        <v>10</v>
      </c>
      <c r="L13" s="46" t="str">
        <f t="shared" si="9"/>
        <v/>
      </c>
      <c r="M13" s="46" t="str">
        <f t="shared" si="10"/>
        <v/>
      </c>
      <c r="N13" s="46" t="str">
        <f t="shared" si="11"/>
        <v/>
      </c>
      <c r="P13" s="46">
        <v>10</v>
      </c>
      <c r="Q13" s="46" t="str">
        <f t="shared" si="12"/>
        <v/>
      </c>
      <c r="R13" s="46" t="str">
        <f t="shared" si="13"/>
        <v/>
      </c>
      <c r="S13" s="46" t="str">
        <f t="shared" si="14"/>
        <v/>
      </c>
      <c r="U13" s="48" t="str">
        <f>IFERROR(INDEX(申込書!B$21:B$50,MATCH(SMALL(申込書!$U$21:$U$50,ROW(申込書!Q10)),申込書!$U$21:$U$50,0)),"")</f>
        <v/>
      </c>
      <c r="V13" s="48" t="str">
        <f>IFERROR(INDEX(申込書!D$21:D$50,MATCH(SMALL(申込書!$U$21:$U$50,ROW(申込書!R10)),申込書!$U$21:$U$50,0)),"")</f>
        <v/>
      </c>
      <c r="W13" s="48" t="str">
        <f>IFERROR(INDEX(申込書!E$21:E$50,MATCH(SMALL(申込書!$U$21:$U$50,ROW(申込書!S10)),申込書!$U$21:$U$50,0)),"")</f>
        <v/>
      </c>
      <c r="X13" s="48" t="str">
        <f>IFERROR(INDEX(申込書!N$21:N$50,MATCH(SMALL(申込書!$U$21:$U$50,ROW(申込書!T10)),申込書!$U$21:$U$50,0)),"")</f>
        <v/>
      </c>
      <c r="Y13" s="48" t="str">
        <f>IFERROR(INDEX(申込書!O$21:O$50,MATCH(SMALL(申込書!$U$21:$U$50,ROW(申込書!U10)),申込書!$U$21:$U$50,0)),"")</f>
        <v/>
      </c>
      <c r="Z13" s="48" t="str">
        <f>IFERROR(INDEX(申込書!P$21:P$50,MATCH(SMALL(申込書!$U$21:$U$50,ROW(申込書!V10)),申込書!$U$21:$U$50,0)),"")</f>
        <v/>
      </c>
      <c r="AB13" s="45" t="str">
        <f t="shared" si="15"/>
        <v/>
      </c>
      <c r="AC13" s="45" t="str">
        <f t="shared" si="16"/>
        <v/>
      </c>
      <c r="AD13" s="45" t="str">
        <f t="shared" si="17"/>
        <v/>
      </c>
      <c r="AE13" s="45" t="str">
        <f t="shared" si="18"/>
        <v/>
      </c>
    </row>
    <row r="14" spans="1:31" ht="18.75" customHeight="1">
      <c r="K14" s="47"/>
      <c r="L14" s="47"/>
      <c r="M14" s="47"/>
      <c r="N14" s="47"/>
      <c r="P14" s="47"/>
      <c r="AB14" s="45" t="str">
        <f t="shared" si="15"/>
        <v/>
      </c>
      <c r="AC14" s="45" t="str">
        <f t="shared" si="16"/>
        <v/>
      </c>
      <c r="AD14" s="45" t="str">
        <f t="shared" si="17"/>
        <v/>
      </c>
      <c r="AE14" s="45" t="str">
        <f t="shared" si="18"/>
        <v/>
      </c>
    </row>
    <row r="15" spans="1:31" ht="18.75" customHeight="1">
      <c r="A15" s="240" t="s">
        <v>102</v>
      </c>
      <c r="B15" s="240"/>
      <c r="C15" s="240"/>
      <c r="D15" s="240"/>
      <c r="F15" s="241" t="s">
        <v>105</v>
      </c>
      <c r="G15" s="241"/>
      <c r="H15" s="241"/>
      <c r="I15" s="241"/>
      <c r="K15" s="235" t="s">
        <v>116</v>
      </c>
      <c r="L15" s="235"/>
      <c r="M15" s="235"/>
      <c r="N15" s="235"/>
      <c r="P15" s="236" t="s">
        <v>117</v>
      </c>
      <c r="Q15" s="236"/>
      <c r="R15" s="236"/>
      <c r="S15" s="236"/>
      <c r="U15" s="45" t="s">
        <v>139</v>
      </c>
      <c r="AB15" s="45" t="str">
        <f t="shared" ref="AB15:AB46" si="19">IF(X15="〇",ROW(),"")</f>
        <v/>
      </c>
      <c r="AC15" s="45" t="str">
        <f t="shared" si="16"/>
        <v/>
      </c>
      <c r="AD15" s="45" t="str">
        <f t="shared" si="17"/>
        <v/>
      </c>
      <c r="AE15" s="45" t="str">
        <f t="shared" ref="AE15:AE46" si="20">IF(Z15="▲補欠",ROW(),"")</f>
        <v/>
      </c>
    </row>
    <row r="16" spans="1:31" ht="18.75" customHeight="1">
      <c r="A16" s="58" t="s">
        <v>35</v>
      </c>
      <c r="B16" s="58" t="s">
        <v>36</v>
      </c>
      <c r="C16" s="58" t="s">
        <v>28</v>
      </c>
      <c r="D16" s="58" t="s">
        <v>37</v>
      </c>
      <c r="F16" s="57" t="s">
        <v>35</v>
      </c>
      <c r="G16" s="57" t="s">
        <v>36</v>
      </c>
      <c r="H16" s="57" t="s">
        <v>28</v>
      </c>
      <c r="I16" s="57" t="s">
        <v>37</v>
      </c>
      <c r="K16" s="122" t="s">
        <v>35</v>
      </c>
      <c r="L16" s="122" t="s">
        <v>36</v>
      </c>
      <c r="M16" s="122" t="s">
        <v>28</v>
      </c>
      <c r="N16" s="122" t="s">
        <v>37</v>
      </c>
      <c r="P16" s="121" t="s">
        <v>35</v>
      </c>
      <c r="Q16" s="121" t="s">
        <v>36</v>
      </c>
      <c r="R16" s="121" t="s">
        <v>28</v>
      </c>
      <c r="S16" s="121" t="s">
        <v>37</v>
      </c>
      <c r="U16" s="46" t="s">
        <v>36</v>
      </c>
      <c r="V16" s="46" t="s">
        <v>28</v>
      </c>
      <c r="W16" s="46" t="s">
        <v>37</v>
      </c>
      <c r="X16" s="46" t="s">
        <v>38</v>
      </c>
      <c r="Y16" s="46" t="s">
        <v>126</v>
      </c>
      <c r="Z16" s="46" t="s">
        <v>39</v>
      </c>
      <c r="AB16" s="45" t="str">
        <f t="shared" si="19"/>
        <v/>
      </c>
      <c r="AC16" s="45" t="str">
        <f t="shared" si="16"/>
        <v/>
      </c>
      <c r="AD16" s="45" t="str">
        <f t="shared" si="17"/>
        <v/>
      </c>
      <c r="AE16" s="45" t="str">
        <f t="shared" si="20"/>
        <v/>
      </c>
    </row>
    <row r="17" spans="1:31" ht="18.75" customHeight="1">
      <c r="A17" s="46">
        <v>1</v>
      </c>
      <c r="B17" s="46" t="str">
        <f t="shared" ref="B17:B26" si="21">IFERROR(INDEX(U$17:U$26,MATCH(SMALL($AB$17:$AB$26,ROW(A1)),$AB$17:$AB$26,0)),"")</f>
        <v/>
      </c>
      <c r="C17" s="46" t="str">
        <f t="shared" ref="C17:C26" si="22">IFERROR(INDEX(V$17:V$26,MATCH(SMALL($AB$17:$AB$26,ROW(B1)),$AB$17:$AB$26,0)),"")</f>
        <v/>
      </c>
      <c r="D17" s="46" t="str">
        <f t="shared" ref="D17:D26" si="23">IFERROR(INDEX(W$17:W$26,MATCH(SMALL($AB$17:$AB$26,ROW(C1)),$AB$17:$AB$26,0)),"")</f>
        <v/>
      </c>
      <c r="F17" s="46">
        <v>1</v>
      </c>
      <c r="G17" s="46" t="str">
        <f t="shared" ref="G17:G26" si="24">IFERROR(INDEX(U$95:U$104,MATCH(SMALL($AB$95:$AB$104,ROW(F1)),$AB$95:$AB$104,0)),"")</f>
        <v/>
      </c>
      <c r="H17" s="46" t="str">
        <f t="shared" ref="H17:H26" si="25">IFERROR(INDEX(V$95:V$104,MATCH(SMALL($AB$95:$AB$104,ROW(G1)),$AB$95:$AB$104,0)),"")</f>
        <v/>
      </c>
      <c r="I17" s="46" t="str">
        <f t="shared" ref="I17:I26" si="26">IFERROR(INDEX(W$95:W$104,MATCH(SMALL($AB$95:$AB$104,ROW(H1)),$AB$95:$AB$104,0)),"")</f>
        <v/>
      </c>
      <c r="K17" s="46">
        <v>1</v>
      </c>
      <c r="L17" s="46" t="str">
        <f>IFERROR(INDEX(U$17:U$26,MATCH(SMALL($AC$17:$AC$26,ROW(K1)),$AC$17:$AC$26,0)),"")</f>
        <v/>
      </c>
      <c r="M17" s="46" t="str">
        <f t="shared" ref="M17:N17" si="27">IFERROR(INDEX(V$17:V$26,MATCH(SMALL($AC$17:$AC$26,ROW(L1)),$AC$17:$AC$26,0)),"")</f>
        <v/>
      </c>
      <c r="N17" s="46" t="str">
        <f t="shared" si="27"/>
        <v/>
      </c>
      <c r="P17" s="46">
        <v>1</v>
      </c>
      <c r="Q17" s="46" t="str">
        <f>IFERROR(INDEX(U$95:U$104,MATCH(SMALL($AC$95:$AC$104,ROW(P1)),$AC$95:$AC$104,0)),"")</f>
        <v/>
      </c>
      <c r="R17" s="46" t="str">
        <f t="shared" ref="R17:S17" si="28">IFERROR(INDEX(V$95:V$104,MATCH(SMALL($AC$95:$AC$104,ROW(Q1)),$AC$95:$AC$104,0)),"")</f>
        <v/>
      </c>
      <c r="S17" s="46" t="str">
        <f t="shared" si="28"/>
        <v/>
      </c>
      <c r="U17" s="48" t="str">
        <f>IFERROR(INDEX(申込書!B$21:B$50,MATCH(SMALL(申込書!$W$21:$W$50,ROW(申込書!Q1)),申込書!$W$21:$W$50,0)),"")</f>
        <v/>
      </c>
      <c r="V17" s="48" t="str">
        <f>IFERROR(INDEX(申込書!D$21:D$50,MATCH(SMALL(申込書!$W$21:$W$50,ROW(申込書!R1)),申込書!$W$21:$W$50,0)),"")</f>
        <v/>
      </c>
      <c r="W17" s="48" t="str">
        <f>IFERROR(INDEX(申込書!E$21:E$50,MATCH(SMALL(申込書!$W$21:$W$50,ROW(申込書!S1)),申込書!$W$21:$W$50,0)),"")</f>
        <v/>
      </c>
      <c r="X17" s="48" t="str">
        <f>IFERROR(INDEX(申込書!N$21:N$50,MATCH(SMALL(申込書!$W$21:$W$50,ROW(申込書!T1)),申込書!$W$21:$W$50,0)),"")</f>
        <v/>
      </c>
      <c r="Y17" s="48" t="str">
        <f>IFERROR(INDEX(申込書!O$21:O$50,MATCH(SMALL(申込書!$W$21:$W$50,ROW(申込書!U1)),申込書!$W$21:$W$50,0)),"")</f>
        <v/>
      </c>
      <c r="Z17" s="48" t="str">
        <f>IFERROR(INDEX(申込書!P$21:P$50,MATCH(SMALL(申込書!$W$21:$W$50,ROW(申込書!V1)),申込書!$W$21:$W$50,0)),"")</f>
        <v/>
      </c>
      <c r="AB17" s="45" t="str">
        <f t="shared" si="19"/>
        <v/>
      </c>
      <c r="AC17" s="45" t="str">
        <f t="shared" si="16"/>
        <v/>
      </c>
      <c r="AD17" s="45" t="str">
        <f t="shared" si="17"/>
        <v/>
      </c>
      <c r="AE17" s="45" t="str">
        <f t="shared" si="20"/>
        <v/>
      </c>
    </row>
    <row r="18" spans="1:31" ht="18.75" customHeight="1">
      <c r="A18" s="46">
        <v>2</v>
      </c>
      <c r="B18" s="46" t="str">
        <f t="shared" si="21"/>
        <v/>
      </c>
      <c r="C18" s="46" t="str">
        <f t="shared" si="22"/>
        <v/>
      </c>
      <c r="D18" s="46" t="str">
        <f t="shared" si="23"/>
        <v/>
      </c>
      <c r="F18" s="46">
        <v>2</v>
      </c>
      <c r="G18" s="46" t="str">
        <f t="shared" si="24"/>
        <v/>
      </c>
      <c r="H18" s="46" t="str">
        <f t="shared" si="25"/>
        <v/>
      </c>
      <c r="I18" s="46" t="str">
        <f t="shared" si="26"/>
        <v/>
      </c>
      <c r="K18" s="46">
        <v>2</v>
      </c>
      <c r="L18" s="46" t="str">
        <f t="shared" ref="L18:L26" si="29">IFERROR(INDEX(U$17:U$26,MATCH(SMALL($AC$17:$AC$26,ROW(K2)),$AC$17:$AC$26,0)),"")</f>
        <v/>
      </c>
      <c r="M18" s="46" t="str">
        <f t="shared" ref="M18:M26" si="30">IFERROR(INDEX(V$17:V$26,MATCH(SMALL($AC$17:$AC$26,ROW(L2)),$AC$17:$AC$26,0)),"")</f>
        <v/>
      </c>
      <c r="N18" s="46" t="str">
        <f t="shared" ref="N18:N26" si="31">IFERROR(INDEX(W$17:W$26,MATCH(SMALL($AC$17:$AC$26,ROW(M2)),$AC$17:$AC$26,0)),"")</f>
        <v/>
      </c>
      <c r="P18" s="46">
        <v>2</v>
      </c>
      <c r="Q18" s="46" t="str">
        <f t="shared" ref="Q18:Q26" si="32">IFERROR(INDEX(U$95:U$104,MATCH(SMALL($AC$95:$AC$104,ROW(P2)),$AC$95:$AC$104,0)),"")</f>
        <v/>
      </c>
      <c r="R18" s="46" t="str">
        <f t="shared" ref="R18:R26" si="33">IFERROR(INDEX(V$95:V$104,MATCH(SMALL($AC$95:$AC$104,ROW(Q2)),$AC$95:$AC$104,0)),"")</f>
        <v/>
      </c>
      <c r="S18" s="46" t="str">
        <f t="shared" ref="S18:S26" si="34">IFERROR(INDEX(W$95:W$104,MATCH(SMALL($AC$95:$AC$104,ROW(R2)),$AC$95:$AC$104,0)),"")</f>
        <v/>
      </c>
      <c r="U18" s="48" t="str">
        <f>IFERROR(INDEX(申込書!B$21:B$50,MATCH(SMALL(申込書!$W$21:$W$50,ROW(申込書!Q2)),申込書!$W$21:$W$50,0)),"")</f>
        <v/>
      </c>
      <c r="V18" s="48" t="str">
        <f>IFERROR(INDEX(申込書!D$21:D$50,MATCH(SMALL(申込書!$W$21:$W$50,ROW(申込書!R2)),申込書!$W$21:$W$50,0)),"")</f>
        <v/>
      </c>
      <c r="W18" s="48" t="str">
        <f>IFERROR(INDEX(申込書!E$21:E$50,MATCH(SMALL(申込書!$W$21:$W$50,ROW(申込書!S2)),申込書!$W$21:$W$50,0)),"")</f>
        <v/>
      </c>
      <c r="X18" s="48" t="str">
        <f>IFERROR(INDEX(申込書!N$21:N$50,MATCH(SMALL(申込書!$W$21:$W$50,ROW(申込書!T2)),申込書!$W$21:$W$50,0)),"")</f>
        <v/>
      </c>
      <c r="Y18" s="48" t="str">
        <f>IFERROR(INDEX(申込書!O$21:O$50,MATCH(SMALL(申込書!$W$21:$W$50,ROW(申込書!U2)),申込書!$W$21:$W$50,0)),"")</f>
        <v/>
      </c>
      <c r="Z18" s="48" t="str">
        <f>IFERROR(INDEX(申込書!P$21:P$50,MATCH(SMALL(申込書!$W$21:$W$50,ROW(申込書!V2)),申込書!$W$21:$W$50,0)),"")</f>
        <v/>
      </c>
      <c r="AB18" s="45" t="str">
        <f t="shared" si="19"/>
        <v/>
      </c>
      <c r="AC18" s="45" t="str">
        <f t="shared" si="16"/>
        <v/>
      </c>
      <c r="AD18" s="45" t="str">
        <f t="shared" si="17"/>
        <v/>
      </c>
      <c r="AE18" s="45" t="str">
        <f t="shared" si="20"/>
        <v/>
      </c>
    </row>
    <row r="19" spans="1:31" ht="18.75" customHeight="1">
      <c r="A19" s="46">
        <v>3</v>
      </c>
      <c r="B19" s="46" t="str">
        <f t="shared" si="21"/>
        <v/>
      </c>
      <c r="C19" s="46" t="str">
        <f t="shared" si="22"/>
        <v/>
      </c>
      <c r="D19" s="46" t="str">
        <f t="shared" si="23"/>
        <v/>
      </c>
      <c r="F19" s="46">
        <v>3</v>
      </c>
      <c r="G19" s="46" t="str">
        <f t="shared" si="24"/>
        <v/>
      </c>
      <c r="H19" s="46" t="str">
        <f t="shared" si="25"/>
        <v/>
      </c>
      <c r="I19" s="46" t="str">
        <f t="shared" si="26"/>
        <v/>
      </c>
      <c r="K19" s="46">
        <v>3</v>
      </c>
      <c r="L19" s="46" t="str">
        <f t="shared" si="29"/>
        <v/>
      </c>
      <c r="M19" s="46" t="str">
        <f t="shared" si="30"/>
        <v/>
      </c>
      <c r="N19" s="46" t="str">
        <f t="shared" si="31"/>
        <v/>
      </c>
      <c r="P19" s="46">
        <v>3</v>
      </c>
      <c r="Q19" s="46" t="str">
        <f t="shared" si="32"/>
        <v/>
      </c>
      <c r="R19" s="46" t="str">
        <f t="shared" si="33"/>
        <v/>
      </c>
      <c r="S19" s="46" t="str">
        <f t="shared" si="34"/>
        <v/>
      </c>
      <c r="U19" s="48" t="str">
        <f>IFERROR(INDEX(申込書!B$21:B$50,MATCH(SMALL(申込書!$W$21:$W$50,ROW(申込書!Q3)),申込書!$W$21:$W$50,0)),"")</f>
        <v/>
      </c>
      <c r="V19" s="48" t="str">
        <f>IFERROR(INDEX(申込書!D$21:D$50,MATCH(SMALL(申込書!$W$21:$W$50,ROW(申込書!R3)),申込書!$W$21:$W$50,0)),"")</f>
        <v/>
      </c>
      <c r="W19" s="48" t="str">
        <f>IFERROR(INDEX(申込書!E$21:E$50,MATCH(SMALL(申込書!$W$21:$W$50,ROW(申込書!S3)),申込書!$W$21:$W$50,0)),"")</f>
        <v/>
      </c>
      <c r="X19" s="48" t="str">
        <f>IFERROR(INDEX(申込書!N$21:N$50,MATCH(SMALL(申込書!$W$21:$W$50,ROW(申込書!T3)),申込書!$W$21:$W$50,0)),"")</f>
        <v/>
      </c>
      <c r="Y19" s="48" t="str">
        <f>IFERROR(INDEX(申込書!O$21:O$50,MATCH(SMALL(申込書!$W$21:$W$50,ROW(申込書!U3)),申込書!$W$21:$W$50,0)),"")</f>
        <v/>
      </c>
      <c r="Z19" s="48" t="str">
        <f>IFERROR(INDEX(申込書!P$21:P$50,MATCH(SMALL(申込書!$W$21:$W$50,ROW(申込書!V3)),申込書!$W$21:$W$50,0)),"")</f>
        <v/>
      </c>
      <c r="AB19" s="45" t="str">
        <f t="shared" si="19"/>
        <v/>
      </c>
      <c r="AC19" s="45" t="str">
        <f t="shared" si="16"/>
        <v/>
      </c>
      <c r="AD19" s="45" t="str">
        <f t="shared" si="17"/>
        <v/>
      </c>
      <c r="AE19" s="45" t="str">
        <f t="shared" si="20"/>
        <v/>
      </c>
    </row>
    <row r="20" spans="1:31" ht="18.75" customHeight="1">
      <c r="A20" s="46">
        <v>4</v>
      </c>
      <c r="B20" s="46" t="str">
        <f t="shared" si="21"/>
        <v/>
      </c>
      <c r="C20" s="46" t="str">
        <f t="shared" si="22"/>
        <v/>
      </c>
      <c r="D20" s="46" t="str">
        <f t="shared" si="23"/>
        <v/>
      </c>
      <c r="F20" s="46">
        <v>4</v>
      </c>
      <c r="G20" s="46" t="str">
        <f t="shared" si="24"/>
        <v/>
      </c>
      <c r="H20" s="46" t="str">
        <f t="shared" si="25"/>
        <v/>
      </c>
      <c r="I20" s="46" t="str">
        <f t="shared" si="26"/>
        <v/>
      </c>
      <c r="K20" s="46">
        <v>4</v>
      </c>
      <c r="L20" s="46" t="str">
        <f t="shared" si="29"/>
        <v/>
      </c>
      <c r="M20" s="46" t="str">
        <f t="shared" si="30"/>
        <v/>
      </c>
      <c r="N20" s="46" t="str">
        <f t="shared" si="31"/>
        <v/>
      </c>
      <c r="P20" s="46">
        <v>4</v>
      </c>
      <c r="Q20" s="46" t="str">
        <f t="shared" si="32"/>
        <v/>
      </c>
      <c r="R20" s="46" t="str">
        <f t="shared" si="33"/>
        <v/>
      </c>
      <c r="S20" s="46" t="str">
        <f t="shared" si="34"/>
        <v/>
      </c>
      <c r="U20" s="48" t="str">
        <f>IFERROR(INDEX(申込書!B$21:B$50,MATCH(SMALL(申込書!$W$21:$W$50,ROW(申込書!Q4)),申込書!$W$21:$W$50,0)),"")</f>
        <v/>
      </c>
      <c r="V20" s="48" t="str">
        <f>IFERROR(INDEX(申込書!D$21:D$50,MATCH(SMALL(申込書!$W$21:$W$50,ROW(申込書!R4)),申込書!$W$21:$W$50,0)),"")</f>
        <v/>
      </c>
      <c r="W20" s="48" t="str">
        <f>IFERROR(INDEX(申込書!E$21:E$50,MATCH(SMALL(申込書!$W$21:$W$50,ROW(申込書!S4)),申込書!$W$21:$W$50,0)),"")</f>
        <v/>
      </c>
      <c r="X20" s="48" t="str">
        <f>IFERROR(INDEX(申込書!N$21:N$50,MATCH(SMALL(申込書!$W$21:$W$50,ROW(申込書!T4)),申込書!$W$21:$W$50,0)),"")</f>
        <v/>
      </c>
      <c r="Y20" s="48" t="str">
        <f>IFERROR(INDEX(申込書!O$21:O$50,MATCH(SMALL(申込書!$W$21:$W$50,ROW(申込書!U4)),申込書!$W$21:$W$50,0)),"")</f>
        <v/>
      </c>
      <c r="Z20" s="48" t="str">
        <f>IFERROR(INDEX(申込書!P$21:P$50,MATCH(SMALL(申込書!$W$21:$W$50,ROW(申込書!V4)),申込書!$W$21:$W$50,0)),"")</f>
        <v/>
      </c>
      <c r="AB20" s="45" t="str">
        <f t="shared" si="19"/>
        <v/>
      </c>
      <c r="AC20" s="45" t="str">
        <f t="shared" si="16"/>
        <v/>
      </c>
      <c r="AD20" s="45" t="str">
        <f t="shared" si="17"/>
        <v/>
      </c>
      <c r="AE20" s="45" t="str">
        <f t="shared" si="20"/>
        <v/>
      </c>
    </row>
    <row r="21" spans="1:31" ht="18.75" customHeight="1">
      <c r="A21" s="46">
        <v>5</v>
      </c>
      <c r="B21" s="46" t="str">
        <f t="shared" si="21"/>
        <v/>
      </c>
      <c r="C21" s="46" t="str">
        <f t="shared" si="22"/>
        <v/>
      </c>
      <c r="D21" s="46" t="str">
        <f t="shared" si="23"/>
        <v/>
      </c>
      <c r="F21" s="46">
        <v>5</v>
      </c>
      <c r="G21" s="46" t="str">
        <f t="shared" si="24"/>
        <v/>
      </c>
      <c r="H21" s="46" t="str">
        <f t="shared" si="25"/>
        <v/>
      </c>
      <c r="I21" s="46" t="str">
        <f t="shared" si="26"/>
        <v/>
      </c>
      <c r="K21" s="46">
        <v>5</v>
      </c>
      <c r="L21" s="46" t="str">
        <f t="shared" si="29"/>
        <v/>
      </c>
      <c r="M21" s="46" t="str">
        <f t="shared" si="30"/>
        <v/>
      </c>
      <c r="N21" s="46" t="str">
        <f t="shared" si="31"/>
        <v/>
      </c>
      <c r="P21" s="46">
        <v>5</v>
      </c>
      <c r="Q21" s="46" t="str">
        <f t="shared" si="32"/>
        <v/>
      </c>
      <c r="R21" s="46" t="str">
        <f t="shared" si="33"/>
        <v/>
      </c>
      <c r="S21" s="46" t="str">
        <f t="shared" si="34"/>
        <v/>
      </c>
      <c r="U21" s="48" t="str">
        <f>IFERROR(INDEX(申込書!B$21:B$50,MATCH(SMALL(申込書!$W$21:$W$50,ROW(申込書!Q5)),申込書!$W$21:$W$50,0)),"")</f>
        <v/>
      </c>
      <c r="V21" s="48" t="str">
        <f>IFERROR(INDEX(申込書!D$21:D$50,MATCH(SMALL(申込書!$W$21:$W$50,ROW(申込書!R5)),申込書!$W$21:$W$50,0)),"")</f>
        <v/>
      </c>
      <c r="W21" s="48" t="str">
        <f>IFERROR(INDEX(申込書!E$21:E$50,MATCH(SMALL(申込書!$W$21:$W$50,ROW(申込書!S5)),申込書!$W$21:$W$50,0)),"")</f>
        <v/>
      </c>
      <c r="X21" s="48" t="str">
        <f>IFERROR(INDEX(申込書!N$21:N$50,MATCH(SMALL(申込書!$W$21:$W$50,ROW(申込書!T5)),申込書!$W$21:$W$50,0)),"")</f>
        <v/>
      </c>
      <c r="Y21" s="48" t="str">
        <f>IFERROR(INDEX(申込書!O$21:O$50,MATCH(SMALL(申込書!$W$21:$W$50,ROW(申込書!U5)),申込書!$W$21:$W$50,0)),"")</f>
        <v/>
      </c>
      <c r="Z21" s="48" t="str">
        <f>IFERROR(INDEX(申込書!P$21:P$50,MATCH(SMALL(申込書!$W$21:$W$50,ROW(申込書!V5)),申込書!$W$21:$W$50,0)),"")</f>
        <v/>
      </c>
      <c r="AB21" s="45" t="str">
        <f t="shared" si="19"/>
        <v/>
      </c>
      <c r="AC21" s="45" t="str">
        <f t="shared" si="16"/>
        <v/>
      </c>
      <c r="AD21" s="45" t="str">
        <f t="shared" si="17"/>
        <v/>
      </c>
      <c r="AE21" s="45" t="str">
        <f t="shared" si="20"/>
        <v/>
      </c>
    </row>
    <row r="22" spans="1:31" ht="18.75" customHeight="1">
      <c r="A22" s="46">
        <v>6</v>
      </c>
      <c r="B22" s="46" t="str">
        <f t="shared" si="21"/>
        <v/>
      </c>
      <c r="C22" s="46" t="str">
        <f t="shared" si="22"/>
        <v/>
      </c>
      <c r="D22" s="46" t="str">
        <f t="shared" si="23"/>
        <v/>
      </c>
      <c r="F22" s="46">
        <v>6</v>
      </c>
      <c r="G22" s="46" t="str">
        <f t="shared" si="24"/>
        <v/>
      </c>
      <c r="H22" s="46" t="str">
        <f t="shared" si="25"/>
        <v/>
      </c>
      <c r="I22" s="46" t="str">
        <f t="shared" si="26"/>
        <v/>
      </c>
      <c r="K22" s="46">
        <v>6</v>
      </c>
      <c r="L22" s="46" t="str">
        <f t="shared" si="29"/>
        <v/>
      </c>
      <c r="M22" s="46" t="str">
        <f t="shared" si="30"/>
        <v/>
      </c>
      <c r="N22" s="46" t="str">
        <f t="shared" si="31"/>
        <v/>
      </c>
      <c r="P22" s="46">
        <v>6</v>
      </c>
      <c r="Q22" s="46" t="str">
        <f t="shared" si="32"/>
        <v/>
      </c>
      <c r="R22" s="46" t="str">
        <f t="shared" si="33"/>
        <v/>
      </c>
      <c r="S22" s="46" t="str">
        <f t="shared" si="34"/>
        <v/>
      </c>
      <c r="U22" s="48" t="str">
        <f>IFERROR(INDEX(申込書!B$21:B$50,MATCH(SMALL(申込書!$W$21:$W$50,ROW(申込書!Q6)),申込書!$W$21:$W$50,0)),"")</f>
        <v/>
      </c>
      <c r="V22" s="48" t="str">
        <f>IFERROR(INDEX(申込書!D$21:D$50,MATCH(SMALL(申込書!$W$21:$W$50,ROW(申込書!R6)),申込書!$W$21:$W$50,0)),"")</f>
        <v/>
      </c>
      <c r="W22" s="48" t="str">
        <f>IFERROR(INDEX(申込書!E$21:E$50,MATCH(SMALL(申込書!$W$21:$W$50,ROW(申込書!S6)),申込書!$W$21:$W$50,0)),"")</f>
        <v/>
      </c>
      <c r="X22" s="48" t="str">
        <f>IFERROR(INDEX(申込書!N$21:N$50,MATCH(SMALL(申込書!$W$21:$W$50,ROW(申込書!T6)),申込書!$W$21:$W$50,0)),"")</f>
        <v/>
      </c>
      <c r="Y22" s="48" t="str">
        <f>IFERROR(INDEX(申込書!O$21:O$50,MATCH(SMALL(申込書!$W$21:$W$50,ROW(申込書!U6)),申込書!$W$21:$W$50,0)),"")</f>
        <v/>
      </c>
      <c r="Z22" s="48" t="str">
        <f>IFERROR(INDEX(申込書!P$21:P$50,MATCH(SMALL(申込書!$W$21:$W$50,ROW(申込書!V6)),申込書!$W$21:$W$50,0)),"")</f>
        <v/>
      </c>
      <c r="AB22" s="45" t="str">
        <f t="shared" si="19"/>
        <v/>
      </c>
      <c r="AC22" s="45" t="str">
        <f t="shared" si="16"/>
        <v/>
      </c>
      <c r="AD22" s="45" t="str">
        <f t="shared" si="17"/>
        <v/>
      </c>
      <c r="AE22" s="45" t="str">
        <f t="shared" si="20"/>
        <v/>
      </c>
    </row>
    <row r="23" spans="1:31" ht="18.75" customHeight="1">
      <c r="A23" s="46">
        <v>7</v>
      </c>
      <c r="B23" s="46" t="str">
        <f t="shared" si="21"/>
        <v/>
      </c>
      <c r="C23" s="46" t="str">
        <f t="shared" si="22"/>
        <v/>
      </c>
      <c r="D23" s="46" t="str">
        <f t="shared" si="23"/>
        <v/>
      </c>
      <c r="F23" s="46">
        <v>7</v>
      </c>
      <c r="G23" s="46" t="str">
        <f t="shared" si="24"/>
        <v/>
      </c>
      <c r="H23" s="46" t="str">
        <f t="shared" si="25"/>
        <v/>
      </c>
      <c r="I23" s="46" t="str">
        <f t="shared" si="26"/>
        <v/>
      </c>
      <c r="K23" s="46">
        <v>7</v>
      </c>
      <c r="L23" s="46" t="str">
        <f t="shared" si="29"/>
        <v/>
      </c>
      <c r="M23" s="46" t="str">
        <f t="shared" si="30"/>
        <v/>
      </c>
      <c r="N23" s="46" t="str">
        <f t="shared" si="31"/>
        <v/>
      </c>
      <c r="P23" s="46">
        <v>7</v>
      </c>
      <c r="Q23" s="46" t="str">
        <f t="shared" si="32"/>
        <v/>
      </c>
      <c r="R23" s="46" t="str">
        <f t="shared" si="33"/>
        <v/>
      </c>
      <c r="S23" s="46" t="str">
        <f t="shared" si="34"/>
        <v/>
      </c>
      <c r="U23" s="48" t="str">
        <f>IFERROR(INDEX(申込書!B$21:B$50,MATCH(SMALL(申込書!$W$21:$W$50,ROW(申込書!Q7)),申込書!$W$21:$W$50,0)),"")</f>
        <v/>
      </c>
      <c r="V23" s="48" t="str">
        <f>IFERROR(INDEX(申込書!D$21:D$50,MATCH(SMALL(申込書!$W$21:$W$50,ROW(申込書!R7)),申込書!$W$21:$W$50,0)),"")</f>
        <v/>
      </c>
      <c r="W23" s="48" t="str">
        <f>IFERROR(INDEX(申込書!E$21:E$50,MATCH(SMALL(申込書!$W$21:$W$50,ROW(申込書!S7)),申込書!$W$21:$W$50,0)),"")</f>
        <v/>
      </c>
      <c r="X23" s="48" t="str">
        <f>IFERROR(INDEX(申込書!N$21:N$50,MATCH(SMALL(申込書!$W$21:$W$50,ROW(申込書!T7)),申込書!$W$21:$W$50,0)),"")</f>
        <v/>
      </c>
      <c r="Y23" s="48" t="str">
        <f>IFERROR(INDEX(申込書!O$21:O$50,MATCH(SMALL(申込書!$W$21:$W$50,ROW(申込書!U7)),申込書!$W$21:$W$50,0)),"")</f>
        <v/>
      </c>
      <c r="Z23" s="48" t="str">
        <f>IFERROR(INDEX(申込書!P$21:P$50,MATCH(SMALL(申込書!$W$21:$W$50,ROW(申込書!V7)),申込書!$W$21:$W$50,0)),"")</f>
        <v/>
      </c>
      <c r="AB23" s="45" t="str">
        <f t="shared" si="19"/>
        <v/>
      </c>
      <c r="AC23" s="45" t="str">
        <f t="shared" si="16"/>
        <v/>
      </c>
      <c r="AD23" s="45" t="str">
        <f t="shared" si="17"/>
        <v/>
      </c>
      <c r="AE23" s="45" t="str">
        <f t="shared" si="20"/>
        <v/>
      </c>
    </row>
    <row r="24" spans="1:31" ht="18.75" customHeight="1">
      <c r="A24" s="46">
        <v>8</v>
      </c>
      <c r="B24" s="46" t="str">
        <f t="shared" si="21"/>
        <v/>
      </c>
      <c r="C24" s="46" t="str">
        <f t="shared" si="22"/>
        <v/>
      </c>
      <c r="D24" s="46" t="str">
        <f t="shared" si="23"/>
        <v/>
      </c>
      <c r="F24" s="46">
        <v>8</v>
      </c>
      <c r="G24" s="46" t="str">
        <f t="shared" si="24"/>
        <v/>
      </c>
      <c r="H24" s="46" t="str">
        <f t="shared" si="25"/>
        <v/>
      </c>
      <c r="I24" s="46" t="str">
        <f t="shared" si="26"/>
        <v/>
      </c>
      <c r="K24" s="46">
        <v>8</v>
      </c>
      <c r="L24" s="46" t="str">
        <f t="shared" si="29"/>
        <v/>
      </c>
      <c r="M24" s="46" t="str">
        <f t="shared" si="30"/>
        <v/>
      </c>
      <c r="N24" s="46" t="str">
        <f t="shared" si="31"/>
        <v/>
      </c>
      <c r="P24" s="46">
        <v>8</v>
      </c>
      <c r="Q24" s="46" t="str">
        <f t="shared" si="32"/>
        <v/>
      </c>
      <c r="R24" s="46" t="str">
        <f t="shared" si="33"/>
        <v/>
      </c>
      <c r="S24" s="46" t="str">
        <f t="shared" si="34"/>
        <v/>
      </c>
      <c r="U24" s="48" t="str">
        <f>IFERROR(INDEX(申込書!B$21:B$50,MATCH(SMALL(申込書!$W$21:$W$50,ROW(申込書!Q8)),申込書!$W$21:$W$50,0)),"")</f>
        <v/>
      </c>
      <c r="V24" s="48" t="str">
        <f>IFERROR(INDEX(申込書!D$21:D$50,MATCH(SMALL(申込書!$W$21:$W$50,ROW(申込書!R8)),申込書!$W$21:$W$50,0)),"")</f>
        <v/>
      </c>
      <c r="W24" s="48" t="str">
        <f>IFERROR(INDEX(申込書!E$21:E$50,MATCH(SMALL(申込書!$W$21:$W$50,ROW(申込書!S8)),申込書!$W$21:$W$50,0)),"")</f>
        <v/>
      </c>
      <c r="X24" s="48" t="str">
        <f>IFERROR(INDEX(申込書!N$21:N$50,MATCH(SMALL(申込書!$W$21:$W$50,ROW(申込書!T8)),申込書!$W$21:$W$50,0)),"")</f>
        <v/>
      </c>
      <c r="Y24" s="48" t="str">
        <f>IFERROR(INDEX(申込書!O$21:O$50,MATCH(SMALL(申込書!$W$21:$W$50,ROW(申込書!U8)),申込書!$W$21:$W$50,0)),"")</f>
        <v/>
      </c>
      <c r="Z24" s="48" t="str">
        <f>IFERROR(INDEX(申込書!P$21:P$50,MATCH(SMALL(申込書!$W$21:$W$50,ROW(申込書!V8)),申込書!$W$21:$W$50,0)),"")</f>
        <v/>
      </c>
      <c r="AB24" s="45" t="str">
        <f t="shared" si="19"/>
        <v/>
      </c>
      <c r="AC24" s="45" t="str">
        <f t="shared" si="16"/>
        <v/>
      </c>
      <c r="AD24" s="45" t="str">
        <f t="shared" si="17"/>
        <v/>
      </c>
      <c r="AE24" s="45" t="str">
        <f t="shared" si="20"/>
        <v/>
      </c>
    </row>
    <row r="25" spans="1:31" ht="18.75" customHeight="1">
      <c r="A25" s="46">
        <v>9</v>
      </c>
      <c r="B25" s="46" t="str">
        <f t="shared" si="21"/>
        <v/>
      </c>
      <c r="C25" s="46" t="str">
        <f t="shared" si="22"/>
        <v/>
      </c>
      <c r="D25" s="46" t="str">
        <f t="shared" si="23"/>
        <v/>
      </c>
      <c r="F25" s="46">
        <v>9</v>
      </c>
      <c r="G25" s="46" t="str">
        <f t="shared" si="24"/>
        <v/>
      </c>
      <c r="H25" s="46" t="str">
        <f t="shared" si="25"/>
        <v/>
      </c>
      <c r="I25" s="46" t="str">
        <f t="shared" si="26"/>
        <v/>
      </c>
      <c r="K25" s="46">
        <v>9</v>
      </c>
      <c r="L25" s="46" t="str">
        <f t="shared" si="29"/>
        <v/>
      </c>
      <c r="M25" s="46" t="str">
        <f t="shared" si="30"/>
        <v/>
      </c>
      <c r="N25" s="46" t="str">
        <f t="shared" si="31"/>
        <v/>
      </c>
      <c r="P25" s="46">
        <v>9</v>
      </c>
      <c r="Q25" s="46" t="str">
        <f t="shared" si="32"/>
        <v/>
      </c>
      <c r="R25" s="46" t="str">
        <f t="shared" si="33"/>
        <v/>
      </c>
      <c r="S25" s="46" t="str">
        <f t="shared" si="34"/>
        <v/>
      </c>
      <c r="U25" s="48" t="str">
        <f>IFERROR(INDEX(申込書!B$21:B$50,MATCH(SMALL(申込書!$W$21:$W$50,ROW(申込書!Q9)),申込書!$W$21:$W$50,0)),"")</f>
        <v/>
      </c>
      <c r="V25" s="48" t="str">
        <f>IFERROR(INDEX(申込書!D$21:D$50,MATCH(SMALL(申込書!$W$21:$W$50,ROW(申込書!R9)),申込書!$W$21:$W$50,0)),"")</f>
        <v/>
      </c>
      <c r="W25" s="48" t="str">
        <f>IFERROR(INDEX(申込書!E$21:E$50,MATCH(SMALL(申込書!$W$21:$W$50,ROW(申込書!S9)),申込書!$W$21:$W$50,0)),"")</f>
        <v/>
      </c>
      <c r="X25" s="48" t="str">
        <f>IFERROR(INDEX(申込書!N$21:N$50,MATCH(SMALL(申込書!$W$21:$W$50,ROW(申込書!T9)),申込書!$W$21:$W$50,0)),"")</f>
        <v/>
      </c>
      <c r="Y25" s="48" t="str">
        <f>IFERROR(INDEX(申込書!O$21:O$50,MATCH(SMALL(申込書!$W$21:$W$50,ROW(申込書!U9)),申込書!$W$21:$W$50,0)),"")</f>
        <v/>
      </c>
      <c r="Z25" s="48" t="str">
        <f>IFERROR(INDEX(申込書!P$21:P$50,MATCH(SMALL(申込書!$W$21:$W$50,ROW(申込書!V9)),申込書!$W$21:$W$50,0)),"")</f>
        <v/>
      </c>
      <c r="AB25" s="45" t="str">
        <f t="shared" si="19"/>
        <v/>
      </c>
      <c r="AC25" s="45" t="str">
        <f t="shared" si="16"/>
        <v/>
      </c>
      <c r="AD25" s="45" t="str">
        <f t="shared" si="17"/>
        <v/>
      </c>
      <c r="AE25" s="45" t="str">
        <f t="shared" si="20"/>
        <v/>
      </c>
    </row>
    <row r="26" spans="1:31" ht="18.75" customHeight="1">
      <c r="A26" s="46">
        <v>10</v>
      </c>
      <c r="B26" s="46" t="str">
        <f t="shared" si="21"/>
        <v/>
      </c>
      <c r="C26" s="46" t="str">
        <f t="shared" si="22"/>
        <v/>
      </c>
      <c r="D26" s="46" t="str">
        <f t="shared" si="23"/>
        <v/>
      </c>
      <c r="F26" s="46">
        <v>10</v>
      </c>
      <c r="G26" s="46" t="str">
        <f t="shared" si="24"/>
        <v/>
      </c>
      <c r="H26" s="46" t="str">
        <f t="shared" si="25"/>
        <v/>
      </c>
      <c r="I26" s="46" t="str">
        <f t="shared" si="26"/>
        <v/>
      </c>
      <c r="K26" s="46">
        <v>10</v>
      </c>
      <c r="L26" s="46" t="str">
        <f t="shared" si="29"/>
        <v/>
      </c>
      <c r="M26" s="46" t="str">
        <f t="shared" si="30"/>
        <v/>
      </c>
      <c r="N26" s="46" t="str">
        <f t="shared" si="31"/>
        <v/>
      </c>
      <c r="P26" s="46">
        <v>10</v>
      </c>
      <c r="Q26" s="46" t="str">
        <f t="shared" si="32"/>
        <v/>
      </c>
      <c r="R26" s="46" t="str">
        <f t="shared" si="33"/>
        <v/>
      </c>
      <c r="S26" s="46" t="str">
        <f t="shared" si="34"/>
        <v/>
      </c>
      <c r="U26" s="48" t="str">
        <f>IFERROR(INDEX(申込書!B$21:B$50,MATCH(SMALL(申込書!$W$21:$W$50,ROW(申込書!Q10)),申込書!$W$21:$W$50,0)),"")</f>
        <v/>
      </c>
      <c r="V26" s="48" t="str">
        <f>IFERROR(INDEX(申込書!D$21:D$50,MATCH(SMALL(申込書!$W$21:$W$50,ROW(申込書!R10)),申込書!$W$21:$W$50,0)),"")</f>
        <v/>
      </c>
      <c r="W26" s="48" t="str">
        <f>IFERROR(INDEX(申込書!E$21:E$50,MATCH(SMALL(申込書!$W$21:$W$50,ROW(申込書!S10)),申込書!$W$21:$W$50,0)),"")</f>
        <v/>
      </c>
      <c r="X26" s="48" t="str">
        <f>IFERROR(INDEX(申込書!N$21:N$50,MATCH(SMALL(申込書!$W$21:$W$50,ROW(申込書!T10)),申込書!$W$21:$W$50,0)),"")</f>
        <v/>
      </c>
      <c r="Y26" s="48" t="str">
        <f>IFERROR(INDEX(申込書!O$21:O$50,MATCH(SMALL(申込書!$W$21:$W$50,ROW(申込書!U10)),申込書!$W$21:$W$50,0)),"")</f>
        <v/>
      </c>
      <c r="Z26" s="48" t="str">
        <f>IFERROR(INDEX(申込書!P$21:P$50,MATCH(SMALL(申込書!$W$21:$W$50,ROW(申込書!V10)),申込書!$W$21:$W$50,0)),"")</f>
        <v/>
      </c>
      <c r="AB26" s="45" t="str">
        <f t="shared" si="19"/>
        <v/>
      </c>
      <c r="AC26" s="45" t="str">
        <f t="shared" si="16"/>
        <v/>
      </c>
      <c r="AD26" s="45" t="str">
        <f t="shared" si="17"/>
        <v/>
      </c>
      <c r="AE26" s="45" t="str">
        <f t="shared" si="20"/>
        <v/>
      </c>
    </row>
    <row r="27" spans="1:31" ht="18.75" customHeight="1">
      <c r="K27" s="47"/>
      <c r="L27" s="47"/>
      <c r="M27" s="47"/>
      <c r="N27" s="47"/>
      <c r="P27" s="47"/>
      <c r="AB27" s="45" t="str">
        <f t="shared" si="19"/>
        <v/>
      </c>
      <c r="AC27" s="45" t="str">
        <f t="shared" si="16"/>
        <v/>
      </c>
      <c r="AD27" s="45" t="str">
        <f t="shared" si="17"/>
        <v/>
      </c>
      <c r="AE27" s="45" t="str">
        <f t="shared" si="20"/>
        <v/>
      </c>
    </row>
    <row r="28" spans="1:31" ht="18.75" customHeight="1">
      <c r="A28" s="240" t="s">
        <v>106</v>
      </c>
      <c r="B28" s="240"/>
      <c r="C28" s="240"/>
      <c r="D28" s="240"/>
      <c r="F28" s="241" t="s">
        <v>107</v>
      </c>
      <c r="G28" s="241"/>
      <c r="H28" s="241"/>
      <c r="I28" s="241"/>
      <c r="K28" s="235" t="s">
        <v>118</v>
      </c>
      <c r="L28" s="235"/>
      <c r="M28" s="235"/>
      <c r="N28" s="235"/>
      <c r="P28" s="236" t="s">
        <v>119</v>
      </c>
      <c r="Q28" s="236"/>
      <c r="R28" s="236"/>
      <c r="S28" s="236"/>
      <c r="U28" s="45" t="s">
        <v>142</v>
      </c>
      <c r="AB28" s="45" t="str">
        <f t="shared" si="19"/>
        <v/>
      </c>
      <c r="AC28" s="45" t="str">
        <f t="shared" si="16"/>
        <v/>
      </c>
      <c r="AD28" s="45" t="str">
        <f t="shared" si="17"/>
        <v/>
      </c>
      <c r="AE28" s="45" t="str">
        <f t="shared" si="20"/>
        <v/>
      </c>
    </row>
    <row r="29" spans="1:31" ht="18.75" customHeight="1">
      <c r="A29" s="58" t="s">
        <v>35</v>
      </c>
      <c r="B29" s="58" t="s">
        <v>36</v>
      </c>
      <c r="C29" s="58" t="s">
        <v>28</v>
      </c>
      <c r="D29" s="58" t="s">
        <v>37</v>
      </c>
      <c r="F29" s="57" t="s">
        <v>35</v>
      </c>
      <c r="G29" s="57" t="s">
        <v>36</v>
      </c>
      <c r="H29" s="57" t="s">
        <v>28</v>
      </c>
      <c r="I29" s="57" t="s">
        <v>37</v>
      </c>
      <c r="K29" s="122" t="s">
        <v>35</v>
      </c>
      <c r="L29" s="122" t="s">
        <v>36</v>
      </c>
      <c r="M29" s="122" t="s">
        <v>28</v>
      </c>
      <c r="N29" s="122" t="s">
        <v>37</v>
      </c>
      <c r="P29" s="121" t="s">
        <v>35</v>
      </c>
      <c r="Q29" s="121" t="s">
        <v>36</v>
      </c>
      <c r="R29" s="121" t="s">
        <v>28</v>
      </c>
      <c r="S29" s="121" t="s">
        <v>37</v>
      </c>
      <c r="U29" s="46" t="s">
        <v>36</v>
      </c>
      <c r="V29" s="46" t="s">
        <v>28</v>
      </c>
      <c r="W29" s="46" t="s">
        <v>37</v>
      </c>
      <c r="X29" s="46" t="s">
        <v>38</v>
      </c>
      <c r="Y29" s="46" t="s">
        <v>126</v>
      </c>
      <c r="Z29" s="46" t="s">
        <v>39</v>
      </c>
      <c r="AB29" s="45" t="str">
        <f t="shared" si="19"/>
        <v/>
      </c>
      <c r="AC29" s="45" t="str">
        <f t="shared" si="16"/>
        <v/>
      </c>
      <c r="AD29" s="45" t="str">
        <f t="shared" si="17"/>
        <v/>
      </c>
      <c r="AE29" s="45" t="str">
        <f t="shared" si="20"/>
        <v/>
      </c>
    </row>
    <row r="30" spans="1:31" ht="18.75" customHeight="1">
      <c r="A30" s="46">
        <v>1</v>
      </c>
      <c r="B30" s="46" t="str">
        <f t="shared" ref="B30:B39" si="35">IFERROR(INDEX(U$30:U$39,MATCH(SMALL($AB$30:$AB$39,ROW(A1)),$AB$30:$AB$39,0)),"")</f>
        <v/>
      </c>
      <c r="C30" s="46" t="str">
        <f t="shared" ref="C30:C39" si="36">IFERROR(INDEX(V$30:V$39,MATCH(SMALL($AB$30:$AB$39,ROW(B1)),$AB$30:$AB$39,0)),"")</f>
        <v/>
      </c>
      <c r="D30" s="46" t="str">
        <f t="shared" ref="D30:D39" si="37">IFERROR(INDEX(W$30:W$39,MATCH(SMALL($AB$30:$AB$39,ROW(C1)),$AB$30:$AB$39,0)),"")</f>
        <v/>
      </c>
      <c r="F30" s="46">
        <v>1</v>
      </c>
      <c r="G30" s="46" t="str">
        <f t="shared" ref="G30:G39" si="38">IFERROR(INDEX(U$108:U$117,MATCH(SMALL($AB$108:$AB$117,ROW(F1)),$AB$108:$AB$117,0)),"")</f>
        <v/>
      </c>
      <c r="H30" s="46" t="str">
        <f t="shared" ref="H30:H39" si="39">IFERROR(INDEX(V$108:V$117,MATCH(SMALL($AB$108:$AB$117,ROW(G1)),$AB$108:$AB$117,0)),"")</f>
        <v/>
      </c>
      <c r="I30" s="46" t="str">
        <f t="shared" ref="I30:I39" si="40">IFERROR(INDEX(W$108:W$117,MATCH(SMALL($AB$108:$AB$117,ROW(H1)),$AB$108:$AB$117,0)),"")</f>
        <v/>
      </c>
      <c r="K30" s="46">
        <v>1</v>
      </c>
      <c r="L30" s="46" t="str">
        <f>IFERROR(INDEX(U$30:U$39,MATCH(SMALL($AC$30:$AC$39,ROW(K1)),$AC$30:$AC$39,0)),"")</f>
        <v/>
      </c>
      <c r="M30" s="46" t="str">
        <f t="shared" ref="M30:N30" si="41">IFERROR(INDEX(V$30:V$39,MATCH(SMALL($AC$30:$AC$39,ROW(L1)),$AC$30:$AC$39,0)),"")</f>
        <v/>
      </c>
      <c r="N30" s="46" t="str">
        <f t="shared" si="41"/>
        <v/>
      </c>
      <c r="P30" s="46">
        <v>1</v>
      </c>
      <c r="Q30" s="46" t="str">
        <f>IFERROR(INDEX(U$108:U$117,MATCH(SMALL($AC$108:$AC$117,ROW(P1)),$AC$108:$AC$117,0)),"")</f>
        <v/>
      </c>
      <c r="R30" s="46" t="str">
        <f t="shared" ref="R30:S30" si="42">IFERROR(INDEX(V$108:V$117,MATCH(SMALL($AC$108:$AC$117,ROW(Q1)),$AC$108:$AC$117,0)),"")</f>
        <v/>
      </c>
      <c r="S30" s="46" t="str">
        <f t="shared" si="42"/>
        <v/>
      </c>
      <c r="U30" s="48" t="str">
        <f>IFERROR(INDEX(申込書!B$21:B$50,MATCH(SMALL(申込書!$Y$21:$Y$50,ROW(申込書!Q1)),申込書!$Y$21:$Y$50,0)),"")</f>
        <v/>
      </c>
      <c r="V30" s="48" t="str">
        <f>IFERROR(INDEX(申込書!D$21:D$50,MATCH(SMALL(申込書!$Y$21:$Y$50,ROW(申込書!R1)),申込書!$Y$21:$Y$50,0)),"")</f>
        <v/>
      </c>
      <c r="W30" s="48" t="str">
        <f>IFERROR(INDEX(申込書!E$21:E$50,MATCH(SMALL(申込書!$Y$21:$Y$50,ROW(申込書!S1)),申込書!$Y$21:$Y$50,0)),"")</f>
        <v/>
      </c>
      <c r="X30" s="48" t="str">
        <f>IFERROR(INDEX(申込書!N$21:N$50,MATCH(SMALL(申込書!$Y$21:$Y$50,ROW(申込書!T1)),申込書!$Y$21:$Y$50,0)),"")</f>
        <v/>
      </c>
      <c r="Y30" s="48" t="str">
        <f>IFERROR(INDEX(申込書!O$21:O$50,MATCH(SMALL(申込書!$Y$21:$Y$50,ROW(申込書!U1)),申込書!$Y$21:$Y$50,0)),"")</f>
        <v/>
      </c>
      <c r="Z30" s="48" t="str">
        <f>IFERROR(INDEX(申込書!P$21:P$50,MATCH(SMALL(申込書!$Y$21:$Y$50,ROW(申込書!V1)),申込書!$Y$21:$Y$50,0)),"")</f>
        <v/>
      </c>
      <c r="AB30" s="45" t="str">
        <f t="shared" si="19"/>
        <v/>
      </c>
      <c r="AC30" s="45" t="str">
        <f t="shared" si="16"/>
        <v/>
      </c>
      <c r="AD30" s="45" t="str">
        <f t="shared" si="17"/>
        <v/>
      </c>
      <c r="AE30" s="45" t="str">
        <f t="shared" si="20"/>
        <v/>
      </c>
    </row>
    <row r="31" spans="1:31" ht="18.75" customHeight="1">
      <c r="A31" s="46">
        <v>2</v>
      </c>
      <c r="B31" s="46" t="str">
        <f t="shared" si="35"/>
        <v/>
      </c>
      <c r="C31" s="46" t="str">
        <f t="shared" si="36"/>
        <v/>
      </c>
      <c r="D31" s="46" t="str">
        <f t="shared" si="37"/>
        <v/>
      </c>
      <c r="F31" s="46">
        <v>2</v>
      </c>
      <c r="G31" s="46" t="str">
        <f t="shared" si="38"/>
        <v/>
      </c>
      <c r="H31" s="46" t="str">
        <f t="shared" si="39"/>
        <v/>
      </c>
      <c r="I31" s="46" t="str">
        <f t="shared" si="40"/>
        <v/>
      </c>
      <c r="K31" s="46">
        <v>2</v>
      </c>
      <c r="L31" s="46" t="str">
        <f t="shared" ref="L31:L39" si="43">IFERROR(INDEX(U$30:U$39,MATCH(SMALL($AC$30:$AC$39,ROW(K2)),$AC$30:$AC$39,0)),"")</f>
        <v/>
      </c>
      <c r="M31" s="46" t="str">
        <f t="shared" ref="M31:M39" si="44">IFERROR(INDEX(V$30:V$39,MATCH(SMALL($AC$30:$AC$39,ROW(L2)),$AC$30:$AC$39,0)),"")</f>
        <v/>
      </c>
      <c r="N31" s="46" t="str">
        <f t="shared" ref="N31:N39" si="45">IFERROR(INDEX(W$30:W$39,MATCH(SMALL($AC$30:$AC$39,ROW(M2)),$AC$30:$AC$39,0)),"")</f>
        <v/>
      </c>
      <c r="P31" s="46">
        <v>2</v>
      </c>
      <c r="Q31" s="46" t="str">
        <f t="shared" ref="Q31:Q39" si="46">IFERROR(INDEX(U$108:U$117,MATCH(SMALL($AC$108:$AC$117,ROW(P2)),$AC$108:$AC$117,0)),"")</f>
        <v/>
      </c>
      <c r="R31" s="46" t="str">
        <f t="shared" ref="R31:R39" si="47">IFERROR(INDEX(V$108:V$117,MATCH(SMALL($AC$108:$AC$117,ROW(Q2)),$AC$108:$AC$117,0)),"")</f>
        <v/>
      </c>
      <c r="S31" s="46" t="str">
        <f t="shared" ref="S31:S39" si="48">IFERROR(INDEX(W$108:W$117,MATCH(SMALL($AC$108:$AC$117,ROW(R2)),$AC$108:$AC$117,0)),"")</f>
        <v/>
      </c>
      <c r="U31" s="48" t="str">
        <f>IFERROR(INDEX(申込書!B$21:B$50,MATCH(SMALL(申込書!$Y$21:$Y$50,ROW(申込書!Q2)),申込書!$Y$21:$Y$50,0)),"")</f>
        <v/>
      </c>
      <c r="V31" s="48" t="str">
        <f>IFERROR(INDEX(申込書!D$21:D$50,MATCH(SMALL(申込書!$Y$21:$Y$50,ROW(申込書!R2)),申込書!$Y$21:$Y$50,0)),"")</f>
        <v/>
      </c>
      <c r="W31" s="48" t="str">
        <f>IFERROR(INDEX(申込書!E$21:E$50,MATCH(SMALL(申込書!$Y$21:$Y$50,ROW(申込書!S2)),申込書!$Y$21:$Y$50,0)),"")</f>
        <v/>
      </c>
      <c r="X31" s="48" t="str">
        <f>IFERROR(INDEX(申込書!N$21:N$50,MATCH(SMALL(申込書!$Y$21:$Y$50,ROW(申込書!T2)),申込書!$Y$21:$Y$50,0)),"")</f>
        <v/>
      </c>
      <c r="Y31" s="48" t="str">
        <f>IFERROR(INDEX(申込書!O$21:O$50,MATCH(SMALL(申込書!$Y$21:$Y$50,ROW(申込書!U2)),申込書!$Y$21:$Y$50,0)),"")</f>
        <v/>
      </c>
      <c r="Z31" s="48" t="str">
        <f>IFERROR(INDEX(申込書!P$21:P$50,MATCH(SMALL(申込書!$Y$21:$Y$50,ROW(申込書!V2)),申込書!$Y$21:$Y$50,0)),"")</f>
        <v/>
      </c>
      <c r="AB31" s="45" t="str">
        <f t="shared" si="19"/>
        <v/>
      </c>
      <c r="AC31" s="45" t="str">
        <f t="shared" si="16"/>
        <v/>
      </c>
      <c r="AD31" s="45" t="str">
        <f t="shared" si="17"/>
        <v/>
      </c>
      <c r="AE31" s="45" t="str">
        <f t="shared" si="20"/>
        <v/>
      </c>
    </row>
    <row r="32" spans="1:31" ht="18.75" customHeight="1">
      <c r="A32" s="46">
        <v>3</v>
      </c>
      <c r="B32" s="46" t="str">
        <f t="shared" si="35"/>
        <v/>
      </c>
      <c r="C32" s="46" t="str">
        <f t="shared" si="36"/>
        <v/>
      </c>
      <c r="D32" s="46" t="str">
        <f t="shared" si="37"/>
        <v/>
      </c>
      <c r="F32" s="46">
        <v>3</v>
      </c>
      <c r="G32" s="46" t="str">
        <f t="shared" si="38"/>
        <v/>
      </c>
      <c r="H32" s="46" t="str">
        <f t="shared" si="39"/>
        <v/>
      </c>
      <c r="I32" s="46" t="str">
        <f t="shared" si="40"/>
        <v/>
      </c>
      <c r="K32" s="46">
        <v>3</v>
      </c>
      <c r="L32" s="46" t="str">
        <f t="shared" si="43"/>
        <v/>
      </c>
      <c r="M32" s="46" t="str">
        <f t="shared" si="44"/>
        <v/>
      </c>
      <c r="N32" s="46" t="str">
        <f t="shared" si="45"/>
        <v/>
      </c>
      <c r="P32" s="46">
        <v>3</v>
      </c>
      <c r="Q32" s="46" t="str">
        <f t="shared" si="46"/>
        <v/>
      </c>
      <c r="R32" s="46" t="str">
        <f t="shared" si="47"/>
        <v/>
      </c>
      <c r="S32" s="46" t="str">
        <f t="shared" si="48"/>
        <v/>
      </c>
      <c r="U32" s="48" t="str">
        <f>IFERROR(INDEX(申込書!B$21:B$50,MATCH(SMALL(申込書!$Y$21:$Y$50,ROW(申込書!Q3)),申込書!$Y$21:$Y$50,0)),"")</f>
        <v/>
      </c>
      <c r="V32" s="48" t="str">
        <f>IFERROR(INDEX(申込書!D$21:D$50,MATCH(SMALL(申込書!$Y$21:$Y$50,ROW(申込書!R3)),申込書!$Y$21:$Y$50,0)),"")</f>
        <v/>
      </c>
      <c r="W32" s="48" t="str">
        <f>IFERROR(INDEX(申込書!E$21:E$50,MATCH(SMALL(申込書!$Y$21:$Y$50,ROW(申込書!S3)),申込書!$Y$21:$Y$50,0)),"")</f>
        <v/>
      </c>
      <c r="X32" s="48" t="str">
        <f>IFERROR(INDEX(申込書!N$21:N$50,MATCH(SMALL(申込書!$Y$21:$Y$50,ROW(申込書!T3)),申込書!$Y$21:$Y$50,0)),"")</f>
        <v/>
      </c>
      <c r="Y32" s="48" t="str">
        <f>IFERROR(INDEX(申込書!O$21:O$50,MATCH(SMALL(申込書!$Y$21:$Y$50,ROW(申込書!U3)),申込書!$Y$21:$Y$50,0)),"")</f>
        <v/>
      </c>
      <c r="Z32" s="48" t="str">
        <f>IFERROR(INDEX(申込書!P$21:P$50,MATCH(SMALL(申込書!$Y$21:$Y$50,ROW(申込書!V3)),申込書!$Y$21:$Y$50,0)),"")</f>
        <v/>
      </c>
      <c r="AB32" s="45" t="str">
        <f t="shared" si="19"/>
        <v/>
      </c>
      <c r="AC32" s="45" t="str">
        <f t="shared" si="16"/>
        <v/>
      </c>
      <c r="AD32" s="45" t="str">
        <f t="shared" si="17"/>
        <v/>
      </c>
      <c r="AE32" s="45" t="str">
        <f t="shared" si="20"/>
        <v/>
      </c>
    </row>
    <row r="33" spans="1:31" ht="18.75" customHeight="1">
      <c r="A33" s="46">
        <v>4</v>
      </c>
      <c r="B33" s="46" t="str">
        <f t="shared" si="35"/>
        <v/>
      </c>
      <c r="C33" s="46" t="str">
        <f t="shared" si="36"/>
        <v/>
      </c>
      <c r="D33" s="46" t="str">
        <f t="shared" si="37"/>
        <v/>
      </c>
      <c r="F33" s="46">
        <v>4</v>
      </c>
      <c r="G33" s="46" t="str">
        <f t="shared" si="38"/>
        <v/>
      </c>
      <c r="H33" s="46" t="str">
        <f t="shared" si="39"/>
        <v/>
      </c>
      <c r="I33" s="46" t="str">
        <f t="shared" si="40"/>
        <v/>
      </c>
      <c r="K33" s="46">
        <v>4</v>
      </c>
      <c r="L33" s="46" t="str">
        <f t="shared" si="43"/>
        <v/>
      </c>
      <c r="M33" s="46" t="str">
        <f t="shared" si="44"/>
        <v/>
      </c>
      <c r="N33" s="46" t="str">
        <f t="shared" si="45"/>
        <v/>
      </c>
      <c r="P33" s="46">
        <v>4</v>
      </c>
      <c r="Q33" s="46" t="str">
        <f t="shared" si="46"/>
        <v/>
      </c>
      <c r="R33" s="46" t="str">
        <f t="shared" si="47"/>
        <v/>
      </c>
      <c r="S33" s="46" t="str">
        <f t="shared" si="48"/>
        <v/>
      </c>
      <c r="U33" s="48" t="str">
        <f>IFERROR(INDEX(申込書!B$21:B$50,MATCH(SMALL(申込書!$Y$21:$Y$50,ROW(申込書!Q4)),申込書!$Y$21:$Y$50,0)),"")</f>
        <v/>
      </c>
      <c r="V33" s="48" t="str">
        <f>IFERROR(INDEX(申込書!D$21:D$50,MATCH(SMALL(申込書!$Y$21:$Y$50,ROW(申込書!R4)),申込書!$Y$21:$Y$50,0)),"")</f>
        <v/>
      </c>
      <c r="W33" s="48" t="str">
        <f>IFERROR(INDEX(申込書!E$21:E$50,MATCH(SMALL(申込書!$Y$21:$Y$50,ROW(申込書!S4)),申込書!$Y$21:$Y$50,0)),"")</f>
        <v/>
      </c>
      <c r="X33" s="48" t="str">
        <f>IFERROR(INDEX(申込書!N$21:N$50,MATCH(SMALL(申込書!$Y$21:$Y$50,ROW(申込書!T4)),申込書!$Y$21:$Y$50,0)),"")</f>
        <v/>
      </c>
      <c r="Y33" s="48" t="str">
        <f>IFERROR(INDEX(申込書!O$21:O$50,MATCH(SMALL(申込書!$Y$21:$Y$50,ROW(申込書!U4)),申込書!$Y$21:$Y$50,0)),"")</f>
        <v/>
      </c>
      <c r="Z33" s="48" t="str">
        <f>IFERROR(INDEX(申込書!P$21:P$50,MATCH(SMALL(申込書!$Y$21:$Y$50,ROW(申込書!V4)),申込書!$Y$21:$Y$50,0)),"")</f>
        <v/>
      </c>
      <c r="AB33" s="45" t="str">
        <f t="shared" si="19"/>
        <v/>
      </c>
      <c r="AC33" s="45" t="str">
        <f t="shared" si="16"/>
        <v/>
      </c>
      <c r="AD33" s="45" t="str">
        <f t="shared" si="17"/>
        <v/>
      </c>
      <c r="AE33" s="45" t="str">
        <f t="shared" si="20"/>
        <v/>
      </c>
    </row>
    <row r="34" spans="1:31" ht="18.75" customHeight="1">
      <c r="A34" s="46">
        <v>5</v>
      </c>
      <c r="B34" s="46" t="str">
        <f t="shared" si="35"/>
        <v/>
      </c>
      <c r="C34" s="46" t="str">
        <f t="shared" si="36"/>
        <v/>
      </c>
      <c r="D34" s="46" t="str">
        <f t="shared" si="37"/>
        <v/>
      </c>
      <c r="F34" s="46">
        <v>5</v>
      </c>
      <c r="G34" s="46" t="str">
        <f t="shared" si="38"/>
        <v/>
      </c>
      <c r="H34" s="46" t="str">
        <f t="shared" si="39"/>
        <v/>
      </c>
      <c r="I34" s="46" t="str">
        <f t="shared" si="40"/>
        <v/>
      </c>
      <c r="K34" s="46">
        <v>5</v>
      </c>
      <c r="L34" s="46" t="str">
        <f t="shared" si="43"/>
        <v/>
      </c>
      <c r="M34" s="46" t="str">
        <f t="shared" si="44"/>
        <v/>
      </c>
      <c r="N34" s="46" t="str">
        <f t="shared" si="45"/>
        <v/>
      </c>
      <c r="P34" s="46">
        <v>5</v>
      </c>
      <c r="Q34" s="46" t="str">
        <f t="shared" si="46"/>
        <v/>
      </c>
      <c r="R34" s="46" t="str">
        <f t="shared" si="47"/>
        <v/>
      </c>
      <c r="S34" s="46" t="str">
        <f t="shared" si="48"/>
        <v/>
      </c>
      <c r="U34" s="48" t="str">
        <f>IFERROR(INDEX(申込書!B$21:B$50,MATCH(SMALL(申込書!$Y$21:$Y$50,ROW(申込書!Q5)),申込書!$Y$21:$Y$50,0)),"")</f>
        <v/>
      </c>
      <c r="V34" s="48" t="str">
        <f>IFERROR(INDEX(申込書!D$21:D$50,MATCH(SMALL(申込書!$Y$21:$Y$50,ROW(申込書!R5)),申込書!$Y$21:$Y$50,0)),"")</f>
        <v/>
      </c>
      <c r="W34" s="48" t="str">
        <f>IFERROR(INDEX(申込書!E$21:E$50,MATCH(SMALL(申込書!$Y$21:$Y$50,ROW(申込書!S5)),申込書!$Y$21:$Y$50,0)),"")</f>
        <v/>
      </c>
      <c r="X34" s="48" t="str">
        <f>IFERROR(INDEX(申込書!N$21:N$50,MATCH(SMALL(申込書!$Y$21:$Y$50,ROW(申込書!T5)),申込書!$Y$21:$Y$50,0)),"")</f>
        <v/>
      </c>
      <c r="Y34" s="48" t="str">
        <f>IFERROR(INDEX(申込書!O$21:O$50,MATCH(SMALL(申込書!$Y$21:$Y$50,ROW(申込書!U5)),申込書!$Y$21:$Y$50,0)),"")</f>
        <v/>
      </c>
      <c r="Z34" s="48" t="str">
        <f>IFERROR(INDEX(申込書!P$21:P$50,MATCH(SMALL(申込書!$Y$21:$Y$50,ROW(申込書!V5)),申込書!$Y$21:$Y$50,0)),"")</f>
        <v/>
      </c>
      <c r="AB34" s="45" t="str">
        <f t="shared" si="19"/>
        <v/>
      </c>
      <c r="AC34" s="45" t="str">
        <f t="shared" si="16"/>
        <v/>
      </c>
      <c r="AD34" s="45" t="str">
        <f t="shared" si="17"/>
        <v/>
      </c>
      <c r="AE34" s="45" t="str">
        <f t="shared" si="20"/>
        <v/>
      </c>
    </row>
    <row r="35" spans="1:31" ht="18.75" customHeight="1">
      <c r="A35" s="46">
        <v>6</v>
      </c>
      <c r="B35" s="46" t="str">
        <f t="shared" si="35"/>
        <v/>
      </c>
      <c r="C35" s="46" t="str">
        <f t="shared" si="36"/>
        <v/>
      </c>
      <c r="D35" s="46" t="str">
        <f t="shared" si="37"/>
        <v/>
      </c>
      <c r="F35" s="46">
        <v>6</v>
      </c>
      <c r="G35" s="46" t="str">
        <f t="shared" si="38"/>
        <v/>
      </c>
      <c r="H35" s="46" t="str">
        <f t="shared" si="39"/>
        <v/>
      </c>
      <c r="I35" s="46" t="str">
        <f t="shared" si="40"/>
        <v/>
      </c>
      <c r="K35" s="46">
        <v>6</v>
      </c>
      <c r="L35" s="46" t="str">
        <f t="shared" si="43"/>
        <v/>
      </c>
      <c r="M35" s="46" t="str">
        <f t="shared" si="44"/>
        <v/>
      </c>
      <c r="N35" s="46" t="str">
        <f t="shared" si="45"/>
        <v/>
      </c>
      <c r="P35" s="46">
        <v>6</v>
      </c>
      <c r="Q35" s="46" t="str">
        <f t="shared" si="46"/>
        <v/>
      </c>
      <c r="R35" s="46" t="str">
        <f t="shared" si="47"/>
        <v/>
      </c>
      <c r="S35" s="46" t="str">
        <f t="shared" si="48"/>
        <v/>
      </c>
      <c r="U35" s="48" t="str">
        <f>IFERROR(INDEX(申込書!B$21:B$50,MATCH(SMALL(申込書!$Y$21:$Y$50,ROW(申込書!Q6)),申込書!$Y$21:$Y$50,0)),"")</f>
        <v/>
      </c>
      <c r="V35" s="48" t="str">
        <f>IFERROR(INDEX(申込書!D$21:D$50,MATCH(SMALL(申込書!$Y$21:$Y$50,ROW(申込書!R6)),申込書!$Y$21:$Y$50,0)),"")</f>
        <v/>
      </c>
      <c r="W35" s="48" t="str">
        <f>IFERROR(INDEX(申込書!E$21:E$50,MATCH(SMALL(申込書!$Y$21:$Y$50,ROW(申込書!S6)),申込書!$Y$21:$Y$50,0)),"")</f>
        <v/>
      </c>
      <c r="X35" s="48" t="str">
        <f>IFERROR(INDEX(申込書!N$21:N$50,MATCH(SMALL(申込書!$Y$21:$Y$50,ROW(申込書!T6)),申込書!$Y$21:$Y$50,0)),"")</f>
        <v/>
      </c>
      <c r="Y35" s="48" t="str">
        <f>IFERROR(INDEX(申込書!O$21:O$50,MATCH(SMALL(申込書!$Y$21:$Y$50,ROW(申込書!U6)),申込書!$Y$21:$Y$50,0)),"")</f>
        <v/>
      </c>
      <c r="Z35" s="48" t="str">
        <f>IFERROR(INDEX(申込書!P$21:P$50,MATCH(SMALL(申込書!$Y$21:$Y$50,ROW(申込書!V6)),申込書!$Y$21:$Y$50,0)),"")</f>
        <v/>
      </c>
      <c r="AB35" s="45" t="str">
        <f t="shared" si="19"/>
        <v/>
      </c>
      <c r="AC35" s="45" t="str">
        <f t="shared" si="16"/>
        <v/>
      </c>
      <c r="AD35" s="45" t="str">
        <f t="shared" si="17"/>
        <v/>
      </c>
      <c r="AE35" s="45" t="str">
        <f t="shared" si="20"/>
        <v/>
      </c>
    </row>
    <row r="36" spans="1:31" ht="18.75" customHeight="1">
      <c r="A36" s="46">
        <v>7</v>
      </c>
      <c r="B36" s="46" t="str">
        <f t="shared" si="35"/>
        <v/>
      </c>
      <c r="C36" s="46" t="str">
        <f t="shared" si="36"/>
        <v/>
      </c>
      <c r="D36" s="46" t="str">
        <f t="shared" si="37"/>
        <v/>
      </c>
      <c r="F36" s="46">
        <v>7</v>
      </c>
      <c r="G36" s="46" t="str">
        <f t="shared" si="38"/>
        <v/>
      </c>
      <c r="H36" s="46" t="str">
        <f t="shared" si="39"/>
        <v/>
      </c>
      <c r="I36" s="46" t="str">
        <f t="shared" si="40"/>
        <v/>
      </c>
      <c r="K36" s="46">
        <v>7</v>
      </c>
      <c r="L36" s="46" t="str">
        <f t="shared" si="43"/>
        <v/>
      </c>
      <c r="M36" s="46" t="str">
        <f t="shared" si="44"/>
        <v/>
      </c>
      <c r="N36" s="46" t="str">
        <f t="shared" si="45"/>
        <v/>
      </c>
      <c r="P36" s="46">
        <v>7</v>
      </c>
      <c r="Q36" s="46" t="str">
        <f t="shared" si="46"/>
        <v/>
      </c>
      <c r="R36" s="46" t="str">
        <f t="shared" si="47"/>
        <v/>
      </c>
      <c r="S36" s="46" t="str">
        <f t="shared" si="48"/>
        <v/>
      </c>
      <c r="U36" s="48" t="str">
        <f>IFERROR(INDEX(申込書!B$21:B$50,MATCH(SMALL(申込書!$Y$21:$Y$50,ROW(申込書!Q7)),申込書!$Y$21:$Y$50,0)),"")</f>
        <v/>
      </c>
      <c r="V36" s="48" t="str">
        <f>IFERROR(INDEX(申込書!D$21:D$50,MATCH(SMALL(申込書!$Y$21:$Y$50,ROW(申込書!R7)),申込書!$Y$21:$Y$50,0)),"")</f>
        <v/>
      </c>
      <c r="W36" s="48" t="str">
        <f>IFERROR(INDEX(申込書!E$21:E$50,MATCH(SMALL(申込書!$Y$21:$Y$50,ROW(申込書!S7)),申込書!$Y$21:$Y$50,0)),"")</f>
        <v/>
      </c>
      <c r="X36" s="48" t="str">
        <f>IFERROR(INDEX(申込書!N$21:N$50,MATCH(SMALL(申込書!$Y$21:$Y$50,ROW(申込書!T7)),申込書!$Y$21:$Y$50,0)),"")</f>
        <v/>
      </c>
      <c r="Y36" s="48" t="str">
        <f>IFERROR(INDEX(申込書!O$21:O$50,MATCH(SMALL(申込書!$Y$21:$Y$50,ROW(申込書!U7)),申込書!$Y$21:$Y$50,0)),"")</f>
        <v/>
      </c>
      <c r="Z36" s="48" t="str">
        <f>IFERROR(INDEX(申込書!P$21:P$50,MATCH(SMALL(申込書!$Y$21:$Y$50,ROW(申込書!V7)),申込書!$Y$21:$Y$50,0)),"")</f>
        <v/>
      </c>
      <c r="AB36" s="45" t="str">
        <f t="shared" si="19"/>
        <v/>
      </c>
      <c r="AC36" s="45" t="str">
        <f t="shared" si="16"/>
        <v/>
      </c>
      <c r="AD36" s="45" t="str">
        <f t="shared" si="17"/>
        <v/>
      </c>
      <c r="AE36" s="45" t="str">
        <f t="shared" si="20"/>
        <v/>
      </c>
    </row>
    <row r="37" spans="1:31" ht="18.75" customHeight="1">
      <c r="A37" s="46">
        <v>8</v>
      </c>
      <c r="B37" s="46" t="str">
        <f t="shared" si="35"/>
        <v/>
      </c>
      <c r="C37" s="46" t="str">
        <f t="shared" si="36"/>
        <v/>
      </c>
      <c r="D37" s="46" t="str">
        <f t="shared" si="37"/>
        <v/>
      </c>
      <c r="F37" s="46">
        <v>8</v>
      </c>
      <c r="G37" s="46" t="str">
        <f t="shared" si="38"/>
        <v/>
      </c>
      <c r="H37" s="46" t="str">
        <f t="shared" si="39"/>
        <v/>
      </c>
      <c r="I37" s="46" t="str">
        <f t="shared" si="40"/>
        <v/>
      </c>
      <c r="K37" s="46">
        <v>8</v>
      </c>
      <c r="L37" s="46" t="str">
        <f t="shared" si="43"/>
        <v/>
      </c>
      <c r="M37" s="46" t="str">
        <f t="shared" si="44"/>
        <v/>
      </c>
      <c r="N37" s="46" t="str">
        <f t="shared" si="45"/>
        <v/>
      </c>
      <c r="P37" s="46">
        <v>8</v>
      </c>
      <c r="Q37" s="46" t="str">
        <f t="shared" si="46"/>
        <v/>
      </c>
      <c r="R37" s="46" t="str">
        <f t="shared" si="47"/>
        <v/>
      </c>
      <c r="S37" s="46" t="str">
        <f t="shared" si="48"/>
        <v/>
      </c>
      <c r="U37" s="48" t="str">
        <f>IFERROR(INDEX(申込書!B$21:B$50,MATCH(SMALL(申込書!$Y$21:$Y$50,ROW(申込書!Q8)),申込書!$Y$21:$Y$50,0)),"")</f>
        <v/>
      </c>
      <c r="V37" s="48" t="str">
        <f>IFERROR(INDEX(申込書!D$21:D$50,MATCH(SMALL(申込書!$Y$21:$Y$50,ROW(申込書!R8)),申込書!$Y$21:$Y$50,0)),"")</f>
        <v/>
      </c>
      <c r="W37" s="48" t="str">
        <f>IFERROR(INDEX(申込書!E$21:E$50,MATCH(SMALL(申込書!$Y$21:$Y$50,ROW(申込書!S8)),申込書!$Y$21:$Y$50,0)),"")</f>
        <v/>
      </c>
      <c r="X37" s="48" t="str">
        <f>IFERROR(INDEX(申込書!N$21:N$50,MATCH(SMALL(申込書!$Y$21:$Y$50,ROW(申込書!T8)),申込書!$Y$21:$Y$50,0)),"")</f>
        <v/>
      </c>
      <c r="Y37" s="48" t="str">
        <f>IFERROR(INDEX(申込書!O$21:O$50,MATCH(SMALL(申込書!$Y$21:$Y$50,ROW(申込書!U8)),申込書!$Y$21:$Y$50,0)),"")</f>
        <v/>
      </c>
      <c r="Z37" s="48" t="str">
        <f>IFERROR(INDEX(申込書!P$21:P$50,MATCH(SMALL(申込書!$Y$21:$Y$50,ROW(申込書!V8)),申込書!$Y$21:$Y$50,0)),"")</f>
        <v/>
      </c>
      <c r="AB37" s="45" t="str">
        <f t="shared" si="19"/>
        <v/>
      </c>
      <c r="AC37" s="45" t="str">
        <f t="shared" si="16"/>
        <v/>
      </c>
      <c r="AD37" s="45" t="str">
        <f t="shared" si="17"/>
        <v/>
      </c>
      <c r="AE37" s="45" t="str">
        <f t="shared" si="20"/>
        <v/>
      </c>
    </row>
    <row r="38" spans="1:31" ht="18.75" customHeight="1">
      <c r="A38" s="46">
        <v>9</v>
      </c>
      <c r="B38" s="46" t="str">
        <f t="shared" si="35"/>
        <v/>
      </c>
      <c r="C38" s="46" t="str">
        <f t="shared" si="36"/>
        <v/>
      </c>
      <c r="D38" s="46" t="str">
        <f t="shared" si="37"/>
        <v/>
      </c>
      <c r="F38" s="46">
        <v>9</v>
      </c>
      <c r="G38" s="46" t="str">
        <f t="shared" si="38"/>
        <v/>
      </c>
      <c r="H38" s="46" t="str">
        <f t="shared" si="39"/>
        <v/>
      </c>
      <c r="I38" s="46" t="str">
        <f t="shared" si="40"/>
        <v/>
      </c>
      <c r="K38" s="46">
        <v>9</v>
      </c>
      <c r="L38" s="46" t="str">
        <f t="shared" si="43"/>
        <v/>
      </c>
      <c r="M38" s="46" t="str">
        <f t="shared" si="44"/>
        <v/>
      </c>
      <c r="N38" s="46" t="str">
        <f t="shared" si="45"/>
        <v/>
      </c>
      <c r="P38" s="46">
        <v>9</v>
      </c>
      <c r="Q38" s="46" t="str">
        <f t="shared" si="46"/>
        <v/>
      </c>
      <c r="R38" s="46" t="str">
        <f t="shared" si="47"/>
        <v/>
      </c>
      <c r="S38" s="46" t="str">
        <f t="shared" si="48"/>
        <v/>
      </c>
      <c r="U38" s="48" t="str">
        <f>IFERROR(INDEX(申込書!B$21:B$50,MATCH(SMALL(申込書!$Y$21:$Y$50,ROW(申込書!Q9)),申込書!$Y$21:$Y$50,0)),"")</f>
        <v/>
      </c>
      <c r="V38" s="48" t="str">
        <f>IFERROR(INDEX(申込書!D$21:D$50,MATCH(SMALL(申込書!$Y$21:$Y$50,ROW(申込書!R9)),申込書!$Y$21:$Y$50,0)),"")</f>
        <v/>
      </c>
      <c r="W38" s="48" t="str">
        <f>IFERROR(INDEX(申込書!E$21:E$50,MATCH(SMALL(申込書!$Y$21:$Y$50,ROW(申込書!S9)),申込書!$Y$21:$Y$50,0)),"")</f>
        <v/>
      </c>
      <c r="X38" s="48" t="str">
        <f>IFERROR(INDEX(申込書!N$21:N$50,MATCH(SMALL(申込書!$Y$21:$Y$50,ROW(申込書!T9)),申込書!$Y$21:$Y$50,0)),"")</f>
        <v/>
      </c>
      <c r="Y38" s="48" t="str">
        <f>IFERROR(INDEX(申込書!O$21:O$50,MATCH(SMALL(申込書!$Y$21:$Y$50,ROW(申込書!U9)),申込書!$Y$21:$Y$50,0)),"")</f>
        <v/>
      </c>
      <c r="Z38" s="48" t="str">
        <f>IFERROR(INDEX(申込書!P$21:P$50,MATCH(SMALL(申込書!$Y$21:$Y$50,ROW(申込書!V9)),申込書!$Y$21:$Y$50,0)),"")</f>
        <v/>
      </c>
      <c r="AB38" s="45" t="str">
        <f t="shared" si="19"/>
        <v/>
      </c>
      <c r="AC38" s="45" t="str">
        <f t="shared" si="16"/>
        <v/>
      </c>
      <c r="AD38" s="45" t="str">
        <f t="shared" si="17"/>
        <v/>
      </c>
      <c r="AE38" s="45" t="str">
        <f t="shared" si="20"/>
        <v/>
      </c>
    </row>
    <row r="39" spans="1:31" ht="18.75" customHeight="1">
      <c r="A39" s="46">
        <v>10</v>
      </c>
      <c r="B39" s="46" t="str">
        <f t="shared" si="35"/>
        <v/>
      </c>
      <c r="C39" s="46" t="str">
        <f t="shared" si="36"/>
        <v/>
      </c>
      <c r="D39" s="46" t="str">
        <f t="shared" si="37"/>
        <v/>
      </c>
      <c r="F39" s="46">
        <v>10</v>
      </c>
      <c r="G39" s="46" t="str">
        <f t="shared" si="38"/>
        <v/>
      </c>
      <c r="H39" s="46" t="str">
        <f t="shared" si="39"/>
        <v/>
      </c>
      <c r="I39" s="46" t="str">
        <f t="shared" si="40"/>
        <v/>
      </c>
      <c r="K39" s="46">
        <v>10</v>
      </c>
      <c r="L39" s="46" t="str">
        <f t="shared" si="43"/>
        <v/>
      </c>
      <c r="M39" s="46" t="str">
        <f t="shared" si="44"/>
        <v/>
      </c>
      <c r="N39" s="46" t="str">
        <f t="shared" si="45"/>
        <v/>
      </c>
      <c r="P39" s="46">
        <v>10</v>
      </c>
      <c r="Q39" s="46" t="str">
        <f t="shared" si="46"/>
        <v/>
      </c>
      <c r="R39" s="46" t="str">
        <f t="shared" si="47"/>
        <v/>
      </c>
      <c r="S39" s="46" t="str">
        <f t="shared" si="48"/>
        <v/>
      </c>
      <c r="U39" s="48" t="str">
        <f>IFERROR(INDEX(申込書!B$21:B$50,MATCH(SMALL(申込書!$Y$21:$Y$50,ROW(申込書!Q10)),申込書!$Y$21:$Y$50,0)),"")</f>
        <v/>
      </c>
      <c r="V39" s="48" t="str">
        <f>IFERROR(INDEX(申込書!D$21:D$50,MATCH(SMALL(申込書!$Y$21:$Y$50,ROW(申込書!R10)),申込書!$Y$21:$Y$50,0)),"")</f>
        <v/>
      </c>
      <c r="W39" s="48" t="str">
        <f>IFERROR(INDEX(申込書!E$21:E$50,MATCH(SMALL(申込書!$Y$21:$Y$50,ROW(申込書!S10)),申込書!$Y$21:$Y$50,0)),"")</f>
        <v/>
      </c>
      <c r="X39" s="48" t="str">
        <f>IFERROR(INDEX(申込書!N$21:N$50,MATCH(SMALL(申込書!$Y$21:$Y$50,ROW(申込書!T10)),申込書!$Y$21:$Y$50,0)),"")</f>
        <v/>
      </c>
      <c r="Y39" s="48" t="str">
        <f>IFERROR(INDEX(申込書!O$21:O$50,MATCH(SMALL(申込書!$Y$21:$Y$50,ROW(申込書!U10)),申込書!$Y$21:$Y$50,0)),"")</f>
        <v/>
      </c>
      <c r="Z39" s="48" t="str">
        <f>IFERROR(INDEX(申込書!P$21:P$50,MATCH(SMALL(申込書!$Y$21:$Y$50,ROW(申込書!V10)),申込書!$Y$21:$Y$50,0)),"")</f>
        <v/>
      </c>
      <c r="AB39" s="45" t="str">
        <f t="shared" si="19"/>
        <v/>
      </c>
      <c r="AC39" s="45" t="str">
        <f t="shared" si="16"/>
        <v/>
      </c>
      <c r="AD39" s="45" t="str">
        <f t="shared" si="17"/>
        <v/>
      </c>
      <c r="AE39" s="45" t="str">
        <f t="shared" si="20"/>
        <v/>
      </c>
    </row>
    <row r="40" spans="1:31" ht="18.75" customHeight="1">
      <c r="K40" s="47"/>
      <c r="L40" s="47"/>
      <c r="M40" s="47"/>
      <c r="N40" s="47"/>
      <c r="P40" s="47"/>
      <c r="AB40" s="45" t="str">
        <f t="shared" si="19"/>
        <v/>
      </c>
      <c r="AC40" s="45" t="str">
        <f t="shared" si="16"/>
        <v/>
      </c>
      <c r="AD40" s="45" t="str">
        <f t="shared" si="17"/>
        <v/>
      </c>
      <c r="AE40" s="45" t="str">
        <f t="shared" si="20"/>
        <v/>
      </c>
    </row>
    <row r="41" spans="1:31" ht="18.75" customHeight="1">
      <c r="A41" s="240" t="s">
        <v>108</v>
      </c>
      <c r="B41" s="240"/>
      <c r="C41" s="240"/>
      <c r="D41" s="240"/>
      <c r="F41" s="241" t="s">
        <v>109</v>
      </c>
      <c r="G41" s="241"/>
      <c r="H41" s="241"/>
      <c r="I41" s="241"/>
      <c r="K41" s="235" t="s">
        <v>120</v>
      </c>
      <c r="L41" s="235"/>
      <c r="M41" s="235"/>
      <c r="N41" s="235"/>
      <c r="P41" s="236" t="s">
        <v>121</v>
      </c>
      <c r="Q41" s="236"/>
      <c r="R41" s="236"/>
      <c r="S41" s="236"/>
      <c r="U41" s="45" t="s">
        <v>143</v>
      </c>
      <c r="AB41" s="45" t="str">
        <f t="shared" si="19"/>
        <v/>
      </c>
      <c r="AC41" s="45" t="str">
        <f t="shared" si="16"/>
        <v/>
      </c>
      <c r="AD41" s="45" t="str">
        <f t="shared" si="17"/>
        <v/>
      </c>
      <c r="AE41" s="45" t="str">
        <f t="shared" si="20"/>
        <v/>
      </c>
    </row>
    <row r="42" spans="1:31" ht="18.75" customHeight="1">
      <c r="A42" s="58" t="s">
        <v>35</v>
      </c>
      <c r="B42" s="58" t="s">
        <v>36</v>
      </c>
      <c r="C42" s="58" t="s">
        <v>28</v>
      </c>
      <c r="D42" s="58" t="s">
        <v>37</v>
      </c>
      <c r="F42" s="57" t="s">
        <v>35</v>
      </c>
      <c r="G42" s="57" t="s">
        <v>36</v>
      </c>
      <c r="H42" s="57" t="s">
        <v>28</v>
      </c>
      <c r="I42" s="57" t="s">
        <v>37</v>
      </c>
      <c r="K42" s="122" t="s">
        <v>35</v>
      </c>
      <c r="L42" s="122" t="s">
        <v>36</v>
      </c>
      <c r="M42" s="122" t="s">
        <v>28</v>
      </c>
      <c r="N42" s="122" t="s">
        <v>37</v>
      </c>
      <c r="P42" s="121" t="s">
        <v>35</v>
      </c>
      <c r="Q42" s="121" t="s">
        <v>36</v>
      </c>
      <c r="R42" s="121" t="s">
        <v>28</v>
      </c>
      <c r="S42" s="121" t="s">
        <v>37</v>
      </c>
      <c r="U42" s="46" t="s">
        <v>36</v>
      </c>
      <c r="V42" s="46" t="s">
        <v>28</v>
      </c>
      <c r="W42" s="46" t="s">
        <v>37</v>
      </c>
      <c r="X42" s="46" t="s">
        <v>38</v>
      </c>
      <c r="Y42" s="46" t="s">
        <v>126</v>
      </c>
      <c r="Z42" s="46" t="s">
        <v>39</v>
      </c>
      <c r="AB42" s="45" t="str">
        <f t="shared" si="19"/>
        <v/>
      </c>
      <c r="AC42" s="45" t="str">
        <f t="shared" si="16"/>
        <v/>
      </c>
      <c r="AD42" s="45" t="str">
        <f t="shared" si="17"/>
        <v/>
      </c>
      <c r="AE42" s="45" t="str">
        <f t="shared" si="20"/>
        <v/>
      </c>
    </row>
    <row r="43" spans="1:31" ht="18.75" customHeight="1">
      <c r="A43" s="46">
        <v>1</v>
      </c>
      <c r="B43" s="46" t="str">
        <f t="shared" ref="B43:B52" si="49">IFERROR(INDEX(U$43:U$52,MATCH(SMALL($AB$43:$AB$52,ROW(A1)),$AB$43:$AB$52,0)),"")</f>
        <v/>
      </c>
      <c r="C43" s="46" t="str">
        <f t="shared" ref="C43:C52" si="50">IFERROR(INDEX(V$43:V$52,MATCH(SMALL($AB$43:$AB$52,ROW(B1)),$AB$43:$AB$52,0)),"")</f>
        <v/>
      </c>
      <c r="D43" s="46" t="str">
        <f t="shared" ref="D43:D52" si="51">IFERROR(INDEX(W$43:W$52,MATCH(SMALL($AB$43:$AB$52,ROW(C1)),$AB$43:$AB$52,0)),"")</f>
        <v/>
      </c>
      <c r="F43" s="46">
        <v>1</v>
      </c>
      <c r="G43" s="46" t="str">
        <f t="shared" ref="G43:G52" si="52">IFERROR(INDEX(U$121:U$130,MATCH(SMALL($AB$121:$AB$130,ROW(F1)),$AB$121:$AB$130,0)),"")</f>
        <v/>
      </c>
      <c r="H43" s="46" t="str">
        <f t="shared" ref="H43:H52" si="53">IFERROR(INDEX(V$121:V$130,MATCH(SMALL($AB$121:$AB$130,ROW(G1)),$AB$121:$AB$130,0)),"")</f>
        <v/>
      </c>
      <c r="I43" s="46" t="str">
        <f t="shared" ref="I43:I52" si="54">IFERROR(INDEX(W$121:W$130,MATCH(SMALL($AB$121:$AB$130,ROW(H1)),$AB$121:$AB$130,0)),"")</f>
        <v/>
      </c>
      <c r="K43" s="46">
        <v>1</v>
      </c>
      <c r="L43" s="46" t="str">
        <f>IFERROR(INDEX(U$43:U$52,MATCH(SMALL($AC$43:$AC$52,ROW(K1)),$AC$43:$AC$52,0)),"")</f>
        <v/>
      </c>
      <c r="M43" s="46" t="str">
        <f t="shared" ref="M43:N43" si="55">IFERROR(INDEX(V$43:V$52,MATCH(SMALL($AC$43:$AC$52,ROW(L1)),$AC$43:$AC$52,0)),"")</f>
        <v/>
      </c>
      <c r="N43" s="46" t="str">
        <f t="shared" si="55"/>
        <v/>
      </c>
      <c r="P43" s="46">
        <v>1</v>
      </c>
      <c r="Q43" s="46" t="str">
        <f>IFERROR(INDEX(U$121:U$130,MATCH(SMALL($AC$121:$AC$130,ROW(P1)),$AC$121:$AC$130,0)),"")</f>
        <v/>
      </c>
      <c r="R43" s="46" t="str">
        <f t="shared" ref="R43:S43" si="56">IFERROR(INDEX(V$121:V$130,MATCH(SMALL($AC$121:$AC$130,ROW(Q1)),$AC$121:$AC$130,0)),"")</f>
        <v/>
      </c>
      <c r="S43" s="46" t="str">
        <f t="shared" si="56"/>
        <v/>
      </c>
      <c r="U43" s="48" t="str">
        <f>IFERROR(INDEX(申込書!B$21:B$50,MATCH(SMALL(申込書!$AA$21:$AA$50,ROW(申込書!Q1)),申込書!$AA$21:$AA$50,0)),"")</f>
        <v/>
      </c>
      <c r="V43" s="48" t="str">
        <f>IFERROR(INDEX(申込書!D$21:D$50,MATCH(SMALL(申込書!$AA$21:$AA$50,ROW(申込書!R1)),申込書!$AA$21:$AA$50,0)),"")</f>
        <v/>
      </c>
      <c r="W43" s="48" t="str">
        <f>IFERROR(INDEX(申込書!E$21:E$50,MATCH(SMALL(申込書!$AA$21:$AA$50,ROW(申込書!S1)),申込書!$AA$21:$AA$50,0)),"")</f>
        <v/>
      </c>
      <c r="X43" s="48" t="str">
        <f>IFERROR(INDEX(申込書!N$21:N$50,MATCH(SMALL(申込書!$AA$21:$AA$50,ROW(申込書!T1)),申込書!$AA$21:$AA$50,0)),"")</f>
        <v/>
      </c>
      <c r="Y43" s="48" t="str">
        <f>IFERROR(INDEX(申込書!O$21:O$50,MATCH(SMALL(申込書!$AA$21:$AA$50,ROW(申込書!U1)),申込書!$AA$21:$AA$50,0)),"")</f>
        <v/>
      </c>
      <c r="Z43" s="48" t="str">
        <f>IFERROR(INDEX(申込書!P$21:P$50,MATCH(SMALL(申込書!$AA$21:$AA$50,ROW(申込書!V1)),申込書!$AA$21:$AA$50,0)),"")</f>
        <v/>
      </c>
      <c r="AB43" s="45" t="str">
        <f t="shared" si="19"/>
        <v/>
      </c>
      <c r="AC43" s="45" t="str">
        <f t="shared" si="16"/>
        <v/>
      </c>
      <c r="AD43" s="45" t="str">
        <f t="shared" si="17"/>
        <v/>
      </c>
      <c r="AE43" s="45" t="str">
        <f t="shared" si="20"/>
        <v/>
      </c>
    </row>
    <row r="44" spans="1:31" ht="18.75" customHeight="1">
      <c r="A44" s="46">
        <v>2</v>
      </c>
      <c r="B44" s="46" t="str">
        <f t="shared" si="49"/>
        <v/>
      </c>
      <c r="C44" s="46" t="str">
        <f t="shared" si="50"/>
        <v/>
      </c>
      <c r="D44" s="46" t="str">
        <f t="shared" si="51"/>
        <v/>
      </c>
      <c r="F44" s="46">
        <v>2</v>
      </c>
      <c r="G44" s="46" t="str">
        <f t="shared" si="52"/>
        <v/>
      </c>
      <c r="H44" s="46" t="str">
        <f t="shared" si="53"/>
        <v/>
      </c>
      <c r="I44" s="46" t="str">
        <f t="shared" si="54"/>
        <v/>
      </c>
      <c r="K44" s="46">
        <v>2</v>
      </c>
      <c r="L44" s="46" t="str">
        <f t="shared" ref="L44:L52" si="57">IFERROR(INDEX(U$43:U$52,MATCH(SMALL($AC$43:$AC$52,ROW(K2)),$AC$43:$AC$52,0)),"")</f>
        <v/>
      </c>
      <c r="M44" s="46" t="str">
        <f t="shared" ref="M44:M52" si="58">IFERROR(INDEX(V$43:V$52,MATCH(SMALL($AC$43:$AC$52,ROW(L2)),$AC$43:$AC$52,0)),"")</f>
        <v/>
      </c>
      <c r="N44" s="46" t="str">
        <f t="shared" ref="N44:N52" si="59">IFERROR(INDEX(W$43:W$52,MATCH(SMALL($AC$43:$AC$52,ROW(M2)),$AC$43:$AC$52,0)),"")</f>
        <v/>
      </c>
      <c r="P44" s="46">
        <v>2</v>
      </c>
      <c r="Q44" s="46" t="str">
        <f t="shared" ref="Q44:Q52" si="60">IFERROR(INDEX(U$121:U$130,MATCH(SMALL($AC$121:$AC$130,ROW(P2)),$AC$121:$AC$130,0)),"")</f>
        <v/>
      </c>
      <c r="R44" s="46" t="str">
        <f t="shared" ref="R44:R52" si="61">IFERROR(INDEX(V$121:V$130,MATCH(SMALL($AC$121:$AC$130,ROW(Q2)),$AC$121:$AC$130,0)),"")</f>
        <v/>
      </c>
      <c r="S44" s="46" t="str">
        <f t="shared" ref="S44:S52" si="62">IFERROR(INDEX(W$121:W$130,MATCH(SMALL($AC$121:$AC$130,ROW(R2)),$AC$121:$AC$130,0)),"")</f>
        <v/>
      </c>
      <c r="U44" s="48" t="str">
        <f>IFERROR(INDEX(申込書!B$21:B$50,MATCH(SMALL(申込書!$AA$21:$AA$50,ROW(申込書!Q2)),申込書!$AA$21:$AA$50,0)),"")</f>
        <v/>
      </c>
      <c r="V44" s="48" t="str">
        <f>IFERROR(INDEX(申込書!D$21:D$50,MATCH(SMALL(申込書!$AA$21:$AA$50,ROW(申込書!R2)),申込書!$AA$21:$AA$50,0)),"")</f>
        <v/>
      </c>
      <c r="W44" s="48" t="str">
        <f>IFERROR(INDEX(申込書!E$21:E$50,MATCH(SMALL(申込書!$AA$21:$AA$50,ROW(申込書!S2)),申込書!$AA$21:$AA$50,0)),"")</f>
        <v/>
      </c>
      <c r="X44" s="48" t="str">
        <f>IFERROR(INDEX(申込書!N$21:N$50,MATCH(SMALL(申込書!$AA$21:$AA$50,ROW(申込書!T2)),申込書!$AA$21:$AA$50,0)),"")</f>
        <v/>
      </c>
      <c r="Y44" s="48" t="str">
        <f>IFERROR(INDEX(申込書!O$21:O$50,MATCH(SMALL(申込書!$AA$21:$AA$50,ROW(申込書!U2)),申込書!$AA$21:$AA$50,0)),"")</f>
        <v/>
      </c>
      <c r="Z44" s="48" t="str">
        <f>IFERROR(INDEX(申込書!P$21:P$50,MATCH(SMALL(申込書!$AA$21:$AA$50,ROW(申込書!V2)),申込書!$AA$21:$AA$50,0)),"")</f>
        <v/>
      </c>
      <c r="AB44" s="45" t="str">
        <f t="shared" si="19"/>
        <v/>
      </c>
      <c r="AC44" s="45" t="str">
        <f t="shared" si="16"/>
        <v/>
      </c>
      <c r="AD44" s="45" t="str">
        <f t="shared" si="17"/>
        <v/>
      </c>
      <c r="AE44" s="45" t="str">
        <f t="shared" si="20"/>
        <v/>
      </c>
    </row>
    <row r="45" spans="1:31" ht="18.75" customHeight="1">
      <c r="A45" s="46">
        <v>3</v>
      </c>
      <c r="B45" s="46" t="str">
        <f t="shared" si="49"/>
        <v/>
      </c>
      <c r="C45" s="46" t="str">
        <f t="shared" si="50"/>
        <v/>
      </c>
      <c r="D45" s="46" t="str">
        <f t="shared" si="51"/>
        <v/>
      </c>
      <c r="F45" s="46">
        <v>3</v>
      </c>
      <c r="G45" s="46" t="str">
        <f t="shared" si="52"/>
        <v/>
      </c>
      <c r="H45" s="46" t="str">
        <f t="shared" si="53"/>
        <v/>
      </c>
      <c r="I45" s="46" t="str">
        <f t="shared" si="54"/>
        <v/>
      </c>
      <c r="K45" s="46">
        <v>3</v>
      </c>
      <c r="L45" s="46" t="str">
        <f t="shared" si="57"/>
        <v/>
      </c>
      <c r="M45" s="46" t="str">
        <f t="shared" si="58"/>
        <v/>
      </c>
      <c r="N45" s="46" t="str">
        <f t="shared" si="59"/>
        <v/>
      </c>
      <c r="P45" s="46">
        <v>3</v>
      </c>
      <c r="Q45" s="46" t="str">
        <f t="shared" si="60"/>
        <v/>
      </c>
      <c r="R45" s="46" t="str">
        <f t="shared" si="61"/>
        <v/>
      </c>
      <c r="S45" s="46" t="str">
        <f t="shared" si="62"/>
        <v/>
      </c>
      <c r="U45" s="48" t="str">
        <f>IFERROR(INDEX(申込書!B$21:B$50,MATCH(SMALL(申込書!$AA$21:$AA$50,ROW(申込書!Q3)),申込書!$AA$21:$AA$50,0)),"")</f>
        <v/>
      </c>
      <c r="V45" s="48" t="str">
        <f>IFERROR(INDEX(申込書!D$21:D$50,MATCH(SMALL(申込書!$AA$21:$AA$50,ROW(申込書!R3)),申込書!$AA$21:$AA$50,0)),"")</f>
        <v/>
      </c>
      <c r="W45" s="48" t="str">
        <f>IFERROR(INDEX(申込書!E$21:E$50,MATCH(SMALL(申込書!$AA$21:$AA$50,ROW(申込書!S3)),申込書!$AA$21:$AA$50,0)),"")</f>
        <v/>
      </c>
      <c r="X45" s="48" t="str">
        <f>IFERROR(INDEX(申込書!N$21:N$50,MATCH(SMALL(申込書!$AA$21:$AA$50,ROW(申込書!T3)),申込書!$AA$21:$AA$50,0)),"")</f>
        <v/>
      </c>
      <c r="Y45" s="48" t="str">
        <f>IFERROR(INDEX(申込書!O$21:O$50,MATCH(SMALL(申込書!$AA$21:$AA$50,ROW(申込書!U3)),申込書!$AA$21:$AA$50,0)),"")</f>
        <v/>
      </c>
      <c r="Z45" s="48" t="str">
        <f>IFERROR(INDEX(申込書!P$21:P$50,MATCH(SMALL(申込書!$AA$21:$AA$50,ROW(申込書!V3)),申込書!$AA$21:$AA$50,0)),"")</f>
        <v/>
      </c>
      <c r="AB45" s="45" t="str">
        <f t="shared" si="19"/>
        <v/>
      </c>
      <c r="AC45" s="45" t="str">
        <f t="shared" si="16"/>
        <v/>
      </c>
      <c r="AD45" s="45" t="str">
        <f t="shared" si="17"/>
        <v/>
      </c>
      <c r="AE45" s="45" t="str">
        <f t="shared" si="20"/>
        <v/>
      </c>
    </row>
    <row r="46" spans="1:31" ht="18.75" customHeight="1">
      <c r="A46" s="46">
        <v>4</v>
      </c>
      <c r="B46" s="46" t="str">
        <f t="shared" si="49"/>
        <v/>
      </c>
      <c r="C46" s="46" t="str">
        <f t="shared" si="50"/>
        <v/>
      </c>
      <c r="D46" s="46" t="str">
        <f t="shared" si="51"/>
        <v/>
      </c>
      <c r="F46" s="46">
        <v>4</v>
      </c>
      <c r="G46" s="46" t="str">
        <f t="shared" si="52"/>
        <v/>
      </c>
      <c r="H46" s="46" t="str">
        <f t="shared" si="53"/>
        <v/>
      </c>
      <c r="I46" s="46" t="str">
        <f t="shared" si="54"/>
        <v/>
      </c>
      <c r="K46" s="46">
        <v>4</v>
      </c>
      <c r="L46" s="46" t="str">
        <f t="shared" si="57"/>
        <v/>
      </c>
      <c r="M46" s="46" t="str">
        <f t="shared" si="58"/>
        <v/>
      </c>
      <c r="N46" s="46" t="str">
        <f t="shared" si="59"/>
        <v/>
      </c>
      <c r="P46" s="46">
        <v>4</v>
      </c>
      <c r="Q46" s="46" t="str">
        <f t="shared" si="60"/>
        <v/>
      </c>
      <c r="R46" s="46" t="str">
        <f t="shared" si="61"/>
        <v/>
      </c>
      <c r="S46" s="46" t="str">
        <f t="shared" si="62"/>
        <v/>
      </c>
      <c r="U46" s="48" t="str">
        <f>IFERROR(INDEX(申込書!B$21:B$50,MATCH(SMALL(申込書!$AA$21:$AA$50,ROW(申込書!Q4)),申込書!$AA$21:$AA$50,0)),"")</f>
        <v/>
      </c>
      <c r="V46" s="48" t="str">
        <f>IFERROR(INDEX(申込書!D$21:D$50,MATCH(SMALL(申込書!$AA$21:$AA$50,ROW(申込書!R4)),申込書!$AA$21:$AA$50,0)),"")</f>
        <v/>
      </c>
      <c r="W46" s="48" t="str">
        <f>IFERROR(INDEX(申込書!E$21:E$50,MATCH(SMALL(申込書!$AA$21:$AA$50,ROW(申込書!S4)),申込書!$AA$21:$AA$50,0)),"")</f>
        <v/>
      </c>
      <c r="X46" s="48" t="str">
        <f>IFERROR(INDEX(申込書!N$21:N$50,MATCH(SMALL(申込書!$AA$21:$AA$50,ROW(申込書!T4)),申込書!$AA$21:$AA$50,0)),"")</f>
        <v/>
      </c>
      <c r="Y46" s="48" t="str">
        <f>IFERROR(INDEX(申込書!O$21:O$50,MATCH(SMALL(申込書!$AA$21:$AA$50,ROW(申込書!U4)),申込書!$AA$21:$AA$50,0)),"")</f>
        <v/>
      </c>
      <c r="Z46" s="48" t="str">
        <f>IFERROR(INDEX(申込書!P$21:P$50,MATCH(SMALL(申込書!$AA$21:$AA$50,ROW(申込書!V4)),申込書!$AA$21:$AA$50,0)),"")</f>
        <v/>
      </c>
      <c r="AB46" s="45" t="str">
        <f t="shared" si="19"/>
        <v/>
      </c>
      <c r="AC46" s="45" t="str">
        <f t="shared" si="16"/>
        <v/>
      </c>
      <c r="AD46" s="45" t="str">
        <f t="shared" si="17"/>
        <v/>
      </c>
      <c r="AE46" s="45" t="str">
        <f t="shared" si="20"/>
        <v/>
      </c>
    </row>
    <row r="47" spans="1:31" ht="18.75" customHeight="1">
      <c r="A47" s="46">
        <v>5</v>
      </c>
      <c r="B47" s="46" t="str">
        <f t="shared" si="49"/>
        <v/>
      </c>
      <c r="C47" s="46" t="str">
        <f t="shared" si="50"/>
        <v/>
      </c>
      <c r="D47" s="46" t="str">
        <f t="shared" si="51"/>
        <v/>
      </c>
      <c r="F47" s="46">
        <v>5</v>
      </c>
      <c r="G47" s="46" t="str">
        <f t="shared" si="52"/>
        <v/>
      </c>
      <c r="H47" s="46" t="str">
        <f t="shared" si="53"/>
        <v/>
      </c>
      <c r="I47" s="46" t="str">
        <f t="shared" si="54"/>
        <v/>
      </c>
      <c r="K47" s="46">
        <v>5</v>
      </c>
      <c r="L47" s="46" t="str">
        <f t="shared" si="57"/>
        <v/>
      </c>
      <c r="M47" s="46" t="str">
        <f t="shared" si="58"/>
        <v/>
      </c>
      <c r="N47" s="46" t="str">
        <f t="shared" si="59"/>
        <v/>
      </c>
      <c r="P47" s="46">
        <v>5</v>
      </c>
      <c r="Q47" s="46" t="str">
        <f t="shared" si="60"/>
        <v/>
      </c>
      <c r="R47" s="46" t="str">
        <f t="shared" si="61"/>
        <v/>
      </c>
      <c r="S47" s="46" t="str">
        <f t="shared" si="62"/>
        <v/>
      </c>
      <c r="U47" s="48" t="str">
        <f>IFERROR(INDEX(申込書!B$21:B$50,MATCH(SMALL(申込書!$AA$21:$AA$50,ROW(申込書!Q5)),申込書!$AA$21:$AA$50,0)),"")</f>
        <v/>
      </c>
      <c r="V47" s="48" t="str">
        <f>IFERROR(INDEX(申込書!D$21:D$50,MATCH(SMALL(申込書!$AA$21:$AA$50,ROW(申込書!R5)),申込書!$AA$21:$AA$50,0)),"")</f>
        <v/>
      </c>
      <c r="W47" s="48" t="str">
        <f>IFERROR(INDEX(申込書!E$21:E$50,MATCH(SMALL(申込書!$AA$21:$AA$50,ROW(申込書!S5)),申込書!$AA$21:$AA$50,0)),"")</f>
        <v/>
      </c>
      <c r="X47" s="48" t="str">
        <f>IFERROR(INDEX(申込書!N$21:N$50,MATCH(SMALL(申込書!$AA$21:$AA$50,ROW(申込書!T5)),申込書!$AA$21:$AA$50,0)),"")</f>
        <v/>
      </c>
      <c r="Y47" s="48" t="str">
        <f>IFERROR(INDEX(申込書!O$21:O$50,MATCH(SMALL(申込書!$AA$21:$AA$50,ROW(申込書!U5)),申込書!$AA$21:$AA$50,0)),"")</f>
        <v/>
      </c>
      <c r="Z47" s="48" t="str">
        <f>IFERROR(INDEX(申込書!P$21:P$50,MATCH(SMALL(申込書!$AA$21:$AA$50,ROW(申込書!V5)),申込書!$AA$21:$AA$50,0)),"")</f>
        <v/>
      </c>
      <c r="AB47" s="45" t="str">
        <f t="shared" ref="AB47:AB79" si="63">IF(X47="〇",ROW(),"")</f>
        <v/>
      </c>
      <c r="AC47" s="45" t="str">
        <f t="shared" si="16"/>
        <v/>
      </c>
      <c r="AD47" s="45" t="str">
        <f t="shared" si="17"/>
        <v/>
      </c>
      <c r="AE47" s="45" t="str">
        <f t="shared" ref="AE47:AE79" si="64">IF(Z47="▲補欠",ROW(),"")</f>
        <v/>
      </c>
    </row>
    <row r="48" spans="1:31" ht="18.75" customHeight="1">
      <c r="A48" s="46">
        <v>6</v>
      </c>
      <c r="B48" s="46" t="str">
        <f t="shared" si="49"/>
        <v/>
      </c>
      <c r="C48" s="46" t="str">
        <f t="shared" si="50"/>
        <v/>
      </c>
      <c r="D48" s="46" t="str">
        <f t="shared" si="51"/>
        <v/>
      </c>
      <c r="F48" s="46">
        <v>6</v>
      </c>
      <c r="G48" s="46" t="str">
        <f t="shared" si="52"/>
        <v/>
      </c>
      <c r="H48" s="46" t="str">
        <f t="shared" si="53"/>
        <v/>
      </c>
      <c r="I48" s="46" t="str">
        <f t="shared" si="54"/>
        <v/>
      </c>
      <c r="K48" s="46">
        <v>6</v>
      </c>
      <c r="L48" s="46" t="str">
        <f t="shared" si="57"/>
        <v/>
      </c>
      <c r="M48" s="46" t="str">
        <f t="shared" si="58"/>
        <v/>
      </c>
      <c r="N48" s="46" t="str">
        <f t="shared" si="59"/>
        <v/>
      </c>
      <c r="P48" s="46">
        <v>6</v>
      </c>
      <c r="Q48" s="46" t="str">
        <f t="shared" si="60"/>
        <v/>
      </c>
      <c r="R48" s="46" t="str">
        <f t="shared" si="61"/>
        <v/>
      </c>
      <c r="S48" s="46" t="str">
        <f t="shared" si="62"/>
        <v/>
      </c>
      <c r="U48" s="48" t="str">
        <f>IFERROR(INDEX(申込書!B$21:B$50,MATCH(SMALL(申込書!$AA$21:$AA$50,ROW(申込書!Q6)),申込書!$AA$21:$AA$50,0)),"")</f>
        <v/>
      </c>
      <c r="V48" s="48" t="str">
        <f>IFERROR(INDEX(申込書!D$21:D$50,MATCH(SMALL(申込書!$AA$21:$AA$50,ROW(申込書!R6)),申込書!$AA$21:$AA$50,0)),"")</f>
        <v/>
      </c>
      <c r="W48" s="48" t="str">
        <f>IFERROR(INDEX(申込書!E$21:E$50,MATCH(SMALL(申込書!$AA$21:$AA$50,ROW(申込書!S6)),申込書!$AA$21:$AA$50,0)),"")</f>
        <v/>
      </c>
      <c r="X48" s="48" t="str">
        <f>IFERROR(INDEX(申込書!N$21:N$50,MATCH(SMALL(申込書!$AA$21:$AA$50,ROW(申込書!T6)),申込書!$AA$21:$AA$50,0)),"")</f>
        <v/>
      </c>
      <c r="Y48" s="48" t="str">
        <f>IFERROR(INDEX(申込書!O$21:O$50,MATCH(SMALL(申込書!$AA$21:$AA$50,ROW(申込書!U6)),申込書!$AA$21:$AA$50,0)),"")</f>
        <v/>
      </c>
      <c r="Z48" s="48" t="str">
        <f>IFERROR(INDEX(申込書!P$21:P$50,MATCH(SMALL(申込書!$AA$21:$AA$50,ROW(申込書!V6)),申込書!$AA$21:$AA$50,0)),"")</f>
        <v/>
      </c>
      <c r="AB48" s="45" t="str">
        <f t="shared" si="63"/>
        <v/>
      </c>
      <c r="AC48" s="45" t="str">
        <f t="shared" si="16"/>
        <v/>
      </c>
      <c r="AD48" s="45" t="str">
        <f t="shared" si="17"/>
        <v/>
      </c>
      <c r="AE48" s="45" t="str">
        <f t="shared" si="64"/>
        <v/>
      </c>
    </row>
    <row r="49" spans="1:31" ht="18.75" customHeight="1">
      <c r="A49" s="46">
        <v>7</v>
      </c>
      <c r="B49" s="46" t="str">
        <f t="shared" si="49"/>
        <v/>
      </c>
      <c r="C49" s="46" t="str">
        <f t="shared" si="50"/>
        <v/>
      </c>
      <c r="D49" s="46" t="str">
        <f t="shared" si="51"/>
        <v/>
      </c>
      <c r="F49" s="46">
        <v>7</v>
      </c>
      <c r="G49" s="46" t="str">
        <f t="shared" si="52"/>
        <v/>
      </c>
      <c r="H49" s="46" t="str">
        <f t="shared" si="53"/>
        <v/>
      </c>
      <c r="I49" s="46" t="str">
        <f t="shared" si="54"/>
        <v/>
      </c>
      <c r="K49" s="46">
        <v>7</v>
      </c>
      <c r="L49" s="46" t="str">
        <f t="shared" si="57"/>
        <v/>
      </c>
      <c r="M49" s="46" t="str">
        <f t="shared" si="58"/>
        <v/>
      </c>
      <c r="N49" s="46" t="str">
        <f t="shared" si="59"/>
        <v/>
      </c>
      <c r="P49" s="46">
        <v>7</v>
      </c>
      <c r="Q49" s="46" t="str">
        <f t="shared" si="60"/>
        <v/>
      </c>
      <c r="R49" s="46" t="str">
        <f t="shared" si="61"/>
        <v/>
      </c>
      <c r="S49" s="46" t="str">
        <f t="shared" si="62"/>
        <v/>
      </c>
      <c r="U49" s="48" t="str">
        <f>IFERROR(INDEX(申込書!B$21:B$50,MATCH(SMALL(申込書!$AA$21:$AA$50,ROW(申込書!Q7)),申込書!$AA$21:$AA$50,0)),"")</f>
        <v/>
      </c>
      <c r="V49" s="48" t="str">
        <f>IFERROR(INDEX(申込書!D$21:D$50,MATCH(SMALL(申込書!$AA$21:$AA$50,ROW(申込書!R7)),申込書!$AA$21:$AA$50,0)),"")</f>
        <v/>
      </c>
      <c r="W49" s="48" t="str">
        <f>IFERROR(INDEX(申込書!E$21:E$50,MATCH(SMALL(申込書!$AA$21:$AA$50,ROW(申込書!S7)),申込書!$AA$21:$AA$50,0)),"")</f>
        <v/>
      </c>
      <c r="X49" s="48" t="str">
        <f>IFERROR(INDEX(申込書!N$21:N$50,MATCH(SMALL(申込書!$AA$21:$AA$50,ROW(申込書!T7)),申込書!$AA$21:$AA$50,0)),"")</f>
        <v/>
      </c>
      <c r="Y49" s="48" t="str">
        <f>IFERROR(INDEX(申込書!O$21:O$50,MATCH(SMALL(申込書!$AA$21:$AA$50,ROW(申込書!U7)),申込書!$AA$21:$AA$50,0)),"")</f>
        <v/>
      </c>
      <c r="Z49" s="48" t="str">
        <f>IFERROR(INDEX(申込書!P$21:P$50,MATCH(SMALL(申込書!$AA$21:$AA$50,ROW(申込書!V7)),申込書!$AA$21:$AA$50,0)),"")</f>
        <v/>
      </c>
      <c r="AB49" s="45" t="str">
        <f t="shared" si="63"/>
        <v/>
      </c>
      <c r="AC49" s="45" t="str">
        <f t="shared" si="16"/>
        <v/>
      </c>
      <c r="AD49" s="45" t="str">
        <f t="shared" si="17"/>
        <v/>
      </c>
      <c r="AE49" s="45" t="str">
        <f t="shared" si="64"/>
        <v/>
      </c>
    </row>
    <row r="50" spans="1:31" ht="18.75" customHeight="1">
      <c r="A50" s="46">
        <v>8</v>
      </c>
      <c r="B50" s="46" t="str">
        <f t="shared" si="49"/>
        <v/>
      </c>
      <c r="C50" s="46" t="str">
        <f t="shared" si="50"/>
        <v/>
      </c>
      <c r="D50" s="46" t="str">
        <f t="shared" si="51"/>
        <v/>
      </c>
      <c r="F50" s="46">
        <v>8</v>
      </c>
      <c r="G50" s="46" t="str">
        <f t="shared" si="52"/>
        <v/>
      </c>
      <c r="H50" s="46" t="str">
        <f t="shared" si="53"/>
        <v/>
      </c>
      <c r="I50" s="46" t="str">
        <f t="shared" si="54"/>
        <v/>
      </c>
      <c r="K50" s="46">
        <v>8</v>
      </c>
      <c r="L50" s="46" t="str">
        <f t="shared" si="57"/>
        <v/>
      </c>
      <c r="M50" s="46" t="str">
        <f t="shared" si="58"/>
        <v/>
      </c>
      <c r="N50" s="46" t="str">
        <f t="shared" si="59"/>
        <v/>
      </c>
      <c r="P50" s="46">
        <v>8</v>
      </c>
      <c r="Q50" s="46" t="str">
        <f t="shared" si="60"/>
        <v/>
      </c>
      <c r="R50" s="46" t="str">
        <f t="shared" si="61"/>
        <v/>
      </c>
      <c r="S50" s="46" t="str">
        <f t="shared" si="62"/>
        <v/>
      </c>
      <c r="U50" s="48" t="str">
        <f>IFERROR(INDEX(申込書!B$21:B$50,MATCH(SMALL(申込書!$AA$21:$AA$50,ROW(申込書!Q8)),申込書!$AA$21:$AA$50,0)),"")</f>
        <v/>
      </c>
      <c r="V50" s="48" t="str">
        <f>IFERROR(INDEX(申込書!D$21:D$50,MATCH(SMALL(申込書!$AA$21:$AA$50,ROW(申込書!R8)),申込書!$AA$21:$AA$50,0)),"")</f>
        <v/>
      </c>
      <c r="W50" s="48" t="str">
        <f>IFERROR(INDEX(申込書!E$21:E$50,MATCH(SMALL(申込書!$AA$21:$AA$50,ROW(申込書!S8)),申込書!$AA$21:$AA$50,0)),"")</f>
        <v/>
      </c>
      <c r="X50" s="48" t="str">
        <f>IFERROR(INDEX(申込書!N$21:N$50,MATCH(SMALL(申込書!$AA$21:$AA$50,ROW(申込書!T8)),申込書!$AA$21:$AA$50,0)),"")</f>
        <v/>
      </c>
      <c r="Y50" s="48" t="str">
        <f>IFERROR(INDEX(申込書!O$21:O$50,MATCH(SMALL(申込書!$AA$21:$AA$50,ROW(申込書!U8)),申込書!$AA$21:$AA$50,0)),"")</f>
        <v/>
      </c>
      <c r="Z50" s="48" t="str">
        <f>IFERROR(INDEX(申込書!P$21:P$50,MATCH(SMALL(申込書!$AA$21:$AA$50,ROW(申込書!V8)),申込書!$AA$21:$AA$50,0)),"")</f>
        <v/>
      </c>
      <c r="AB50" s="45" t="str">
        <f t="shared" si="63"/>
        <v/>
      </c>
      <c r="AC50" s="45" t="str">
        <f t="shared" si="16"/>
        <v/>
      </c>
      <c r="AD50" s="45" t="str">
        <f t="shared" si="17"/>
        <v/>
      </c>
      <c r="AE50" s="45" t="str">
        <f t="shared" si="64"/>
        <v/>
      </c>
    </row>
    <row r="51" spans="1:31" ht="18.75" customHeight="1">
      <c r="A51" s="46">
        <v>9</v>
      </c>
      <c r="B51" s="46" t="str">
        <f t="shared" si="49"/>
        <v/>
      </c>
      <c r="C51" s="46" t="str">
        <f t="shared" si="50"/>
        <v/>
      </c>
      <c r="D51" s="46" t="str">
        <f t="shared" si="51"/>
        <v/>
      </c>
      <c r="F51" s="46">
        <v>9</v>
      </c>
      <c r="G51" s="46" t="str">
        <f t="shared" si="52"/>
        <v/>
      </c>
      <c r="H51" s="46" t="str">
        <f t="shared" si="53"/>
        <v/>
      </c>
      <c r="I51" s="46" t="str">
        <f t="shared" si="54"/>
        <v/>
      </c>
      <c r="K51" s="46">
        <v>9</v>
      </c>
      <c r="L51" s="46" t="str">
        <f t="shared" si="57"/>
        <v/>
      </c>
      <c r="M51" s="46" t="str">
        <f t="shared" si="58"/>
        <v/>
      </c>
      <c r="N51" s="46" t="str">
        <f t="shared" si="59"/>
        <v/>
      </c>
      <c r="P51" s="46">
        <v>9</v>
      </c>
      <c r="Q51" s="46" t="str">
        <f t="shared" si="60"/>
        <v/>
      </c>
      <c r="R51" s="46" t="str">
        <f t="shared" si="61"/>
        <v/>
      </c>
      <c r="S51" s="46" t="str">
        <f t="shared" si="62"/>
        <v/>
      </c>
      <c r="U51" s="48" t="str">
        <f>IFERROR(INDEX(申込書!B$21:B$50,MATCH(SMALL(申込書!$AA$21:$AA$50,ROW(申込書!Q9)),申込書!$AA$21:$AA$50,0)),"")</f>
        <v/>
      </c>
      <c r="V51" s="48" t="str">
        <f>IFERROR(INDEX(申込書!D$21:D$50,MATCH(SMALL(申込書!$AA$21:$AA$50,ROW(申込書!R9)),申込書!$AA$21:$AA$50,0)),"")</f>
        <v/>
      </c>
      <c r="W51" s="48" t="str">
        <f>IFERROR(INDEX(申込書!E$21:E$50,MATCH(SMALL(申込書!$AA$21:$AA$50,ROW(申込書!S9)),申込書!$AA$21:$AA$50,0)),"")</f>
        <v/>
      </c>
      <c r="X51" s="48" t="str">
        <f>IFERROR(INDEX(申込書!N$21:N$50,MATCH(SMALL(申込書!$AA$21:$AA$50,ROW(申込書!T9)),申込書!$AA$21:$AA$50,0)),"")</f>
        <v/>
      </c>
      <c r="Y51" s="48" t="str">
        <f>IFERROR(INDEX(申込書!O$21:O$50,MATCH(SMALL(申込書!$AA$21:$AA$50,ROW(申込書!U9)),申込書!$AA$21:$AA$50,0)),"")</f>
        <v/>
      </c>
      <c r="Z51" s="48" t="str">
        <f>IFERROR(INDEX(申込書!P$21:P$50,MATCH(SMALL(申込書!$AA$21:$AA$50,ROW(申込書!V9)),申込書!$AA$21:$AA$50,0)),"")</f>
        <v/>
      </c>
      <c r="AB51" s="45" t="str">
        <f t="shared" si="63"/>
        <v/>
      </c>
      <c r="AC51" s="45" t="str">
        <f t="shared" si="16"/>
        <v/>
      </c>
      <c r="AD51" s="45" t="str">
        <f t="shared" si="17"/>
        <v/>
      </c>
      <c r="AE51" s="45" t="str">
        <f t="shared" si="64"/>
        <v/>
      </c>
    </row>
    <row r="52" spans="1:31" ht="18.75" customHeight="1">
      <c r="A52" s="46">
        <v>10</v>
      </c>
      <c r="B52" s="46" t="str">
        <f t="shared" si="49"/>
        <v/>
      </c>
      <c r="C52" s="46" t="str">
        <f t="shared" si="50"/>
        <v/>
      </c>
      <c r="D52" s="46" t="str">
        <f t="shared" si="51"/>
        <v/>
      </c>
      <c r="F52" s="46">
        <v>10</v>
      </c>
      <c r="G52" s="46" t="str">
        <f t="shared" si="52"/>
        <v/>
      </c>
      <c r="H52" s="46" t="str">
        <f t="shared" si="53"/>
        <v/>
      </c>
      <c r="I52" s="46" t="str">
        <f t="shared" si="54"/>
        <v/>
      </c>
      <c r="K52" s="46">
        <v>10</v>
      </c>
      <c r="L52" s="46" t="str">
        <f t="shared" si="57"/>
        <v/>
      </c>
      <c r="M52" s="46" t="str">
        <f t="shared" si="58"/>
        <v/>
      </c>
      <c r="N52" s="46" t="str">
        <f t="shared" si="59"/>
        <v/>
      </c>
      <c r="P52" s="46">
        <v>10</v>
      </c>
      <c r="Q52" s="46" t="str">
        <f t="shared" si="60"/>
        <v/>
      </c>
      <c r="R52" s="46" t="str">
        <f t="shared" si="61"/>
        <v/>
      </c>
      <c r="S52" s="46" t="str">
        <f t="shared" si="62"/>
        <v/>
      </c>
      <c r="U52" s="48" t="str">
        <f>IFERROR(INDEX(申込書!B$21:B$50,MATCH(SMALL(申込書!$AA$21:$AA$50,ROW(申込書!Q10)),申込書!$AA$21:$AA$50,0)),"")</f>
        <v/>
      </c>
      <c r="V52" s="48" t="str">
        <f>IFERROR(INDEX(申込書!D$21:D$50,MATCH(SMALL(申込書!$AA$21:$AA$50,ROW(申込書!R10)),申込書!$AA$21:$AA$50,0)),"")</f>
        <v/>
      </c>
      <c r="W52" s="48" t="str">
        <f>IFERROR(INDEX(申込書!E$21:E$50,MATCH(SMALL(申込書!$AA$21:$AA$50,ROW(申込書!S10)),申込書!$AA$21:$AA$50,0)),"")</f>
        <v/>
      </c>
      <c r="X52" s="48" t="str">
        <f>IFERROR(INDEX(申込書!N$21:N$50,MATCH(SMALL(申込書!$AA$21:$AA$50,ROW(申込書!T10)),申込書!$AA$21:$AA$50,0)),"")</f>
        <v/>
      </c>
      <c r="Y52" s="48" t="str">
        <f>IFERROR(INDEX(申込書!O$21:O$50,MATCH(SMALL(申込書!$AA$21:$AA$50,ROW(申込書!U10)),申込書!$AA$21:$AA$50,0)),"")</f>
        <v/>
      </c>
      <c r="Z52" s="48" t="str">
        <f>IFERROR(INDEX(申込書!P$21:P$50,MATCH(SMALL(申込書!$AA$21:$AA$50,ROW(申込書!V10)),申込書!$AA$21:$AA$50,0)),"")</f>
        <v/>
      </c>
      <c r="AB52" s="45" t="str">
        <f t="shared" si="63"/>
        <v/>
      </c>
      <c r="AC52" s="45" t="str">
        <f t="shared" si="16"/>
        <v/>
      </c>
      <c r="AD52" s="45" t="str">
        <f t="shared" si="17"/>
        <v/>
      </c>
      <c r="AE52" s="45" t="str">
        <f t="shared" si="64"/>
        <v/>
      </c>
    </row>
    <row r="53" spans="1:31" ht="18.75" customHeight="1">
      <c r="K53" s="47"/>
      <c r="L53" s="47"/>
      <c r="M53" s="47"/>
      <c r="N53" s="47"/>
      <c r="P53" s="47"/>
      <c r="AB53" s="45" t="str">
        <f t="shared" si="63"/>
        <v/>
      </c>
      <c r="AC53" s="45" t="str">
        <f t="shared" si="16"/>
        <v/>
      </c>
      <c r="AD53" s="45" t="str">
        <f t="shared" si="17"/>
        <v/>
      </c>
      <c r="AE53" s="45" t="str">
        <f t="shared" si="64"/>
        <v/>
      </c>
    </row>
    <row r="54" spans="1:31" ht="18.75" customHeight="1">
      <c r="A54" s="240" t="s">
        <v>110</v>
      </c>
      <c r="B54" s="240"/>
      <c r="C54" s="240"/>
      <c r="D54" s="240"/>
      <c r="F54" s="241" t="s">
        <v>111</v>
      </c>
      <c r="G54" s="241"/>
      <c r="H54" s="241"/>
      <c r="I54" s="241"/>
      <c r="K54" s="235" t="s">
        <v>122</v>
      </c>
      <c r="L54" s="235"/>
      <c r="M54" s="235"/>
      <c r="N54" s="235"/>
      <c r="P54" s="236" t="s">
        <v>123</v>
      </c>
      <c r="Q54" s="236"/>
      <c r="R54" s="236"/>
      <c r="S54" s="236"/>
      <c r="U54" s="45" t="s">
        <v>145</v>
      </c>
      <c r="AB54" s="45" t="str">
        <f t="shared" si="63"/>
        <v/>
      </c>
      <c r="AC54" s="45" t="str">
        <f t="shared" si="16"/>
        <v/>
      </c>
      <c r="AD54" s="45" t="str">
        <f t="shared" si="17"/>
        <v/>
      </c>
      <c r="AE54" s="45" t="str">
        <f t="shared" si="64"/>
        <v/>
      </c>
    </row>
    <row r="55" spans="1:31" ht="18.75" customHeight="1">
      <c r="A55" s="58" t="s">
        <v>35</v>
      </c>
      <c r="B55" s="58" t="s">
        <v>36</v>
      </c>
      <c r="C55" s="58" t="s">
        <v>28</v>
      </c>
      <c r="D55" s="58" t="s">
        <v>37</v>
      </c>
      <c r="F55" s="57" t="s">
        <v>35</v>
      </c>
      <c r="G55" s="57" t="s">
        <v>36</v>
      </c>
      <c r="H55" s="57" t="s">
        <v>28</v>
      </c>
      <c r="I55" s="57" t="s">
        <v>37</v>
      </c>
      <c r="K55" s="122" t="s">
        <v>35</v>
      </c>
      <c r="L55" s="122" t="s">
        <v>36</v>
      </c>
      <c r="M55" s="122" t="s">
        <v>28</v>
      </c>
      <c r="N55" s="122" t="s">
        <v>37</v>
      </c>
      <c r="P55" s="121" t="s">
        <v>35</v>
      </c>
      <c r="Q55" s="121" t="s">
        <v>36</v>
      </c>
      <c r="R55" s="121" t="s">
        <v>28</v>
      </c>
      <c r="S55" s="121" t="s">
        <v>37</v>
      </c>
      <c r="U55" s="46" t="s">
        <v>36</v>
      </c>
      <c r="V55" s="46" t="s">
        <v>28</v>
      </c>
      <c r="W55" s="46" t="s">
        <v>37</v>
      </c>
      <c r="X55" s="46" t="s">
        <v>38</v>
      </c>
      <c r="Y55" s="46" t="s">
        <v>126</v>
      </c>
      <c r="Z55" s="46" t="s">
        <v>39</v>
      </c>
      <c r="AB55" s="45" t="str">
        <f t="shared" si="63"/>
        <v/>
      </c>
      <c r="AC55" s="45" t="str">
        <f t="shared" si="16"/>
        <v/>
      </c>
      <c r="AD55" s="45" t="str">
        <f t="shared" si="17"/>
        <v/>
      </c>
      <c r="AE55" s="45" t="str">
        <f t="shared" si="64"/>
        <v/>
      </c>
    </row>
    <row r="56" spans="1:31" ht="18.75" customHeight="1">
      <c r="A56" s="46">
        <v>1</v>
      </c>
      <c r="B56" s="46" t="str">
        <f t="shared" ref="B56:B65" si="65">IFERROR(INDEX(U$56:U$65,MATCH(SMALL($AB$56:$AB$65,ROW(A1)),$AB$56:$AB$65,0)),"")</f>
        <v/>
      </c>
      <c r="C56" s="46" t="str">
        <f t="shared" ref="C56:C65" si="66">IFERROR(INDEX(V$56:V$65,MATCH(SMALL($AB$56:$AB$65,ROW(B1)),$AB$56:$AB$65,0)),"")</f>
        <v/>
      </c>
      <c r="D56" s="46" t="str">
        <f t="shared" ref="D56:D65" si="67">IFERROR(INDEX(W$56:W$65,MATCH(SMALL($AB$56:$AB$65,ROW(C1)),$AB$56:$AB$65,0)),"")</f>
        <v/>
      </c>
      <c r="F56" s="46">
        <v>1</v>
      </c>
      <c r="G56" s="46" t="str">
        <f t="shared" ref="G56:G65" si="68">IFERROR(INDEX(U$134:U$143,MATCH(SMALL($AB$134:$AB$143,ROW(F1)),$AB$134:$AB$143,0)),"")</f>
        <v/>
      </c>
      <c r="H56" s="46" t="str">
        <f t="shared" ref="H56:H65" si="69">IFERROR(INDEX(V$134:V$143,MATCH(SMALL($AB$134:$AB$143,ROW(G1)),$AB$134:$AB$143,0)),"")</f>
        <v/>
      </c>
      <c r="I56" s="46" t="str">
        <f t="shared" ref="I56:I65" si="70">IFERROR(INDEX(W$134:W$143,MATCH(SMALL($AB$134:$AB$143,ROW(H1)),$AB$134:$AB$143,0)),"")</f>
        <v/>
      </c>
      <c r="K56" s="46">
        <v>1</v>
      </c>
      <c r="L56" s="46" t="str">
        <f>IFERROR(INDEX(U$56:U$65,MATCH(SMALL($AC$56:$AC$65,ROW(K1)),$AC$56:$AC$65,0)),"")</f>
        <v/>
      </c>
      <c r="M56" s="46" t="str">
        <f t="shared" ref="M56:N56" si="71">IFERROR(INDEX(V$56:V$65,MATCH(SMALL($AC$56:$AC$65,ROW(L1)),$AC$56:$AC$65,0)),"")</f>
        <v/>
      </c>
      <c r="N56" s="46" t="str">
        <f t="shared" si="71"/>
        <v/>
      </c>
      <c r="P56" s="46">
        <v>1</v>
      </c>
      <c r="Q56" s="46" t="str">
        <f>IFERROR(INDEX(U$134:U$143,MATCH(SMALL($AC$134:$AC$143,ROW(P1)),$AC$134:$AC$143,0)),"")</f>
        <v/>
      </c>
      <c r="R56" s="46" t="str">
        <f t="shared" ref="R56:S56" si="72">IFERROR(INDEX(V$134:V$143,MATCH(SMALL($AC$134:$AC$143,ROW(Q1)),$AC$134:$AC$143,0)),"")</f>
        <v/>
      </c>
      <c r="S56" s="46" t="str">
        <f t="shared" si="72"/>
        <v/>
      </c>
      <c r="U56" s="48" t="str">
        <f>IFERROR(INDEX(申込書!B$21:B$50,MATCH(SMALL(申込書!$AC$21:$AC$50,ROW(申込書!Q1)),申込書!$AC$21:$AC$50,0)),"")</f>
        <v/>
      </c>
      <c r="V56" s="48" t="str">
        <f>IFERROR(INDEX(申込書!D$21:D$50,MATCH(SMALL(申込書!$AC$21:$AC$50,ROW(申込書!R1)),申込書!$AC$21:$AC$50,0)),"")</f>
        <v/>
      </c>
      <c r="W56" s="48" t="str">
        <f>IFERROR(INDEX(申込書!E$21:E$50,MATCH(SMALL(申込書!$AC$21:$AC$50,ROW(申込書!S1)),申込書!$AC$21:$AC$50,0)),"")</f>
        <v/>
      </c>
      <c r="X56" s="48" t="str">
        <f>IFERROR(INDEX(申込書!N$21:N$50,MATCH(SMALL(申込書!$AC$21:$AC$50,ROW(申込書!T1)),申込書!$AC$21:$AC$50,0)),"")</f>
        <v/>
      </c>
      <c r="Y56" s="48" t="str">
        <f>IFERROR(INDEX(申込書!O$21:O$50,MATCH(SMALL(申込書!$AC$21:$AC$50,ROW(申込書!U1)),申込書!$AC$21:$AC$50,0)),"")</f>
        <v/>
      </c>
      <c r="Z56" s="48" t="str">
        <f>IFERROR(INDEX(申込書!P$21:P$50,MATCH(SMALL(申込書!$AC$21:$AC$50,ROW(申込書!V1)),申込書!$AC$21:$AC$50,0)),"")</f>
        <v/>
      </c>
      <c r="AB56" s="45" t="str">
        <f t="shared" si="63"/>
        <v/>
      </c>
      <c r="AC56" s="45" t="str">
        <f t="shared" si="16"/>
        <v/>
      </c>
      <c r="AD56" s="45" t="str">
        <f t="shared" si="17"/>
        <v/>
      </c>
      <c r="AE56" s="45" t="str">
        <f t="shared" si="64"/>
        <v/>
      </c>
    </row>
    <row r="57" spans="1:31" ht="18.75" customHeight="1">
      <c r="A57" s="46">
        <v>2</v>
      </c>
      <c r="B57" s="46" t="str">
        <f t="shared" si="65"/>
        <v/>
      </c>
      <c r="C57" s="46" t="str">
        <f t="shared" si="66"/>
        <v/>
      </c>
      <c r="D57" s="46" t="str">
        <f t="shared" si="67"/>
        <v/>
      </c>
      <c r="F57" s="46">
        <v>2</v>
      </c>
      <c r="G57" s="46" t="str">
        <f t="shared" si="68"/>
        <v/>
      </c>
      <c r="H57" s="46" t="str">
        <f t="shared" si="69"/>
        <v/>
      </c>
      <c r="I57" s="46" t="str">
        <f t="shared" si="70"/>
        <v/>
      </c>
      <c r="K57" s="46">
        <v>2</v>
      </c>
      <c r="L57" s="46" t="str">
        <f t="shared" ref="L57:L65" si="73">IFERROR(INDEX(U$56:U$65,MATCH(SMALL($AC$56:$AC$65,ROW(K2)),$AC$56:$AC$65,0)),"")</f>
        <v/>
      </c>
      <c r="M57" s="46" t="str">
        <f t="shared" ref="M57:M65" si="74">IFERROR(INDEX(V$56:V$65,MATCH(SMALL($AC$56:$AC$65,ROW(L2)),$AC$56:$AC$65,0)),"")</f>
        <v/>
      </c>
      <c r="N57" s="46" t="str">
        <f t="shared" ref="N57:N65" si="75">IFERROR(INDEX(W$56:W$65,MATCH(SMALL($AC$56:$AC$65,ROW(M2)),$AC$56:$AC$65,0)),"")</f>
        <v/>
      </c>
      <c r="P57" s="46">
        <v>2</v>
      </c>
      <c r="Q57" s="46" t="str">
        <f t="shared" ref="Q57:Q65" si="76">IFERROR(INDEX(U$134:U$143,MATCH(SMALL($AC$134:$AC$143,ROW(P2)),$AC$134:$AC$143,0)),"")</f>
        <v/>
      </c>
      <c r="R57" s="46" t="str">
        <f t="shared" ref="R57:R65" si="77">IFERROR(INDEX(V$134:V$143,MATCH(SMALL($AC$134:$AC$143,ROW(Q2)),$AC$134:$AC$143,0)),"")</f>
        <v/>
      </c>
      <c r="S57" s="46" t="str">
        <f t="shared" ref="S57:S65" si="78">IFERROR(INDEX(W$134:W$143,MATCH(SMALL($AC$134:$AC$143,ROW(R2)),$AC$134:$AC$143,0)),"")</f>
        <v/>
      </c>
      <c r="U57" s="48" t="str">
        <f>IFERROR(INDEX(申込書!B$21:B$50,MATCH(SMALL(申込書!$AC$21:$AC$50,ROW(申込書!Q2)),申込書!$AC$21:$AC$50,0)),"")</f>
        <v/>
      </c>
      <c r="V57" s="48" t="str">
        <f>IFERROR(INDEX(申込書!D$21:D$50,MATCH(SMALL(申込書!$AC$21:$AC$50,ROW(申込書!R2)),申込書!$AC$21:$AC$50,0)),"")</f>
        <v/>
      </c>
      <c r="W57" s="48" t="str">
        <f>IFERROR(INDEX(申込書!E$21:E$50,MATCH(SMALL(申込書!$AC$21:$AC$50,ROW(申込書!S2)),申込書!$AC$21:$AC$50,0)),"")</f>
        <v/>
      </c>
      <c r="X57" s="48" t="str">
        <f>IFERROR(INDEX(申込書!N$21:N$50,MATCH(SMALL(申込書!$AC$21:$AC$50,ROW(申込書!T2)),申込書!$AC$21:$AC$50,0)),"")</f>
        <v/>
      </c>
      <c r="Y57" s="48" t="str">
        <f>IFERROR(INDEX(申込書!O$21:O$50,MATCH(SMALL(申込書!$AC$21:$AC$50,ROW(申込書!U2)),申込書!$AC$21:$AC$50,0)),"")</f>
        <v/>
      </c>
      <c r="Z57" s="48" t="str">
        <f>IFERROR(INDEX(申込書!P$21:P$50,MATCH(SMALL(申込書!$AC$21:$AC$50,ROW(申込書!V2)),申込書!$AC$21:$AC$50,0)),"")</f>
        <v/>
      </c>
      <c r="AB57" s="45" t="str">
        <f t="shared" si="63"/>
        <v/>
      </c>
      <c r="AC57" s="45" t="str">
        <f t="shared" si="16"/>
        <v/>
      </c>
      <c r="AD57" s="45" t="str">
        <f t="shared" si="17"/>
        <v/>
      </c>
      <c r="AE57" s="45" t="str">
        <f t="shared" si="64"/>
        <v/>
      </c>
    </row>
    <row r="58" spans="1:31" ht="18.75" customHeight="1">
      <c r="A58" s="46">
        <v>3</v>
      </c>
      <c r="B58" s="46" t="str">
        <f t="shared" si="65"/>
        <v/>
      </c>
      <c r="C58" s="46" t="str">
        <f t="shared" si="66"/>
        <v/>
      </c>
      <c r="D58" s="46" t="str">
        <f t="shared" si="67"/>
        <v/>
      </c>
      <c r="F58" s="46">
        <v>3</v>
      </c>
      <c r="G58" s="46" t="str">
        <f t="shared" si="68"/>
        <v/>
      </c>
      <c r="H58" s="46" t="str">
        <f t="shared" si="69"/>
        <v/>
      </c>
      <c r="I58" s="46" t="str">
        <f t="shared" si="70"/>
        <v/>
      </c>
      <c r="K58" s="46">
        <v>3</v>
      </c>
      <c r="L58" s="46" t="str">
        <f t="shared" si="73"/>
        <v/>
      </c>
      <c r="M58" s="46" t="str">
        <f t="shared" si="74"/>
        <v/>
      </c>
      <c r="N58" s="46" t="str">
        <f t="shared" si="75"/>
        <v/>
      </c>
      <c r="P58" s="46">
        <v>3</v>
      </c>
      <c r="Q58" s="46" t="str">
        <f t="shared" si="76"/>
        <v/>
      </c>
      <c r="R58" s="46" t="str">
        <f t="shared" si="77"/>
        <v/>
      </c>
      <c r="S58" s="46" t="str">
        <f t="shared" si="78"/>
        <v/>
      </c>
      <c r="U58" s="48" t="str">
        <f>IFERROR(INDEX(申込書!B$21:B$50,MATCH(SMALL(申込書!$AC$21:$AC$50,ROW(申込書!Q3)),申込書!$AC$21:$AC$50,0)),"")</f>
        <v/>
      </c>
      <c r="V58" s="48" t="str">
        <f>IFERROR(INDEX(申込書!D$21:D$50,MATCH(SMALL(申込書!$AC$21:$AC$50,ROW(申込書!R3)),申込書!$AC$21:$AC$50,0)),"")</f>
        <v/>
      </c>
      <c r="W58" s="48" t="str">
        <f>IFERROR(INDEX(申込書!E$21:E$50,MATCH(SMALL(申込書!$AC$21:$AC$50,ROW(申込書!S3)),申込書!$AC$21:$AC$50,0)),"")</f>
        <v/>
      </c>
      <c r="X58" s="48" t="str">
        <f>IFERROR(INDEX(申込書!N$21:N$50,MATCH(SMALL(申込書!$AC$21:$AC$50,ROW(申込書!T3)),申込書!$AC$21:$AC$50,0)),"")</f>
        <v/>
      </c>
      <c r="Y58" s="48" t="str">
        <f>IFERROR(INDEX(申込書!O$21:O$50,MATCH(SMALL(申込書!$AC$21:$AC$50,ROW(申込書!U3)),申込書!$AC$21:$AC$50,0)),"")</f>
        <v/>
      </c>
      <c r="Z58" s="48" t="str">
        <f>IFERROR(INDEX(申込書!P$21:P$50,MATCH(SMALL(申込書!$AC$21:$AC$50,ROW(申込書!V3)),申込書!$AC$21:$AC$50,0)),"")</f>
        <v/>
      </c>
      <c r="AB58" s="45" t="str">
        <f t="shared" si="63"/>
        <v/>
      </c>
      <c r="AC58" s="45" t="str">
        <f t="shared" si="16"/>
        <v/>
      </c>
      <c r="AD58" s="45" t="str">
        <f t="shared" si="17"/>
        <v/>
      </c>
      <c r="AE58" s="45" t="str">
        <f t="shared" si="64"/>
        <v/>
      </c>
    </row>
    <row r="59" spans="1:31" ht="18.75" customHeight="1">
      <c r="A59" s="46">
        <v>4</v>
      </c>
      <c r="B59" s="46" t="str">
        <f t="shared" si="65"/>
        <v/>
      </c>
      <c r="C59" s="46" t="str">
        <f t="shared" si="66"/>
        <v/>
      </c>
      <c r="D59" s="46" t="str">
        <f t="shared" si="67"/>
        <v/>
      </c>
      <c r="F59" s="46">
        <v>4</v>
      </c>
      <c r="G59" s="46" t="str">
        <f t="shared" si="68"/>
        <v/>
      </c>
      <c r="H59" s="46" t="str">
        <f t="shared" si="69"/>
        <v/>
      </c>
      <c r="I59" s="46" t="str">
        <f t="shared" si="70"/>
        <v/>
      </c>
      <c r="K59" s="46">
        <v>4</v>
      </c>
      <c r="L59" s="46" t="str">
        <f t="shared" si="73"/>
        <v/>
      </c>
      <c r="M59" s="46" t="str">
        <f t="shared" si="74"/>
        <v/>
      </c>
      <c r="N59" s="46" t="str">
        <f t="shared" si="75"/>
        <v/>
      </c>
      <c r="P59" s="46">
        <v>4</v>
      </c>
      <c r="Q59" s="46" t="str">
        <f t="shared" si="76"/>
        <v/>
      </c>
      <c r="R59" s="46" t="str">
        <f t="shared" si="77"/>
        <v/>
      </c>
      <c r="S59" s="46" t="str">
        <f t="shared" si="78"/>
        <v/>
      </c>
      <c r="U59" s="48" t="str">
        <f>IFERROR(INDEX(申込書!B$21:B$50,MATCH(SMALL(申込書!$AC$21:$AC$50,ROW(申込書!Q4)),申込書!$AC$21:$AC$50,0)),"")</f>
        <v/>
      </c>
      <c r="V59" s="48" t="str">
        <f>IFERROR(INDEX(申込書!D$21:D$50,MATCH(SMALL(申込書!$AC$21:$AC$50,ROW(申込書!R4)),申込書!$AC$21:$AC$50,0)),"")</f>
        <v/>
      </c>
      <c r="W59" s="48" t="str">
        <f>IFERROR(INDEX(申込書!E$21:E$50,MATCH(SMALL(申込書!$AC$21:$AC$50,ROW(申込書!S4)),申込書!$AC$21:$AC$50,0)),"")</f>
        <v/>
      </c>
      <c r="X59" s="48" t="str">
        <f>IFERROR(INDEX(申込書!N$21:N$50,MATCH(SMALL(申込書!$AC$21:$AC$50,ROW(申込書!T4)),申込書!$AC$21:$AC$50,0)),"")</f>
        <v/>
      </c>
      <c r="Y59" s="48" t="str">
        <f>IFERROR(INDEX(申込書!O$21:O$50,MATCH(SMALL(申込書!$AC$21:$AC$50,ROW(申込書!U4)),申込書!$AC$21:$AC$50,0)),"")</f>
        <v/>
      </c>
      <c r="Z59" s="48" t="str">
        <f>IFERROR(INDEX(申込書!P$21:P$50,MATCH(SMALL(申込書!$AC$21:$AC$50,ROW(申込書!V4)),申込書!$AC$21:$AC$50,0)),"")</f>
        <v/>
      </c>
      <c r="AB59" s="45" t="str">
        <f t="shared" si="63"/>
        <v/>
      </c>
      <c r="AC59" s="45" t="str">
        <f t="shared" si="16"/>
        <v/>
      </c>
      <c r="AD59" s="45" t="str">
        <f t="shared" si="17"/>
        <v/>
      </c>
      <c r="AE59" s="45" t="str">
        <f t="shared" si="64"/>
        <v/>
      </c>
    </row>
    <row r="60" spans="1:31" ht="18.75" customHeight="1">
      <c r="A60" s="46">
        <v>5</v>
      </c>
      <c r="B60" s="46" t="str">
        <f t="shared" si="65"/>
        <v/>
      </c>
      <c r="C60" s="46" t="str">
        <f t="shared" si="66"/>
        <v/>
      </c>
      <c r="D60" s="46" t="str">
        <f t="shared" si="67"/>
        <v/>
      </c>
      <c r="F60" s="46">
        <v>5</v>
      </c>
      <c r="G60" s="46" t="str">
        <f t="shared" si="68"/>
        <v/>
      </c>
      <c r="H60" s="46" t="str">
        <f t="shared" si="69"/>
        <v/>
      </c>
      <c r="I60" s="46" t="str">
        <f t="shared" si="70"/>
        <v/>
      </c>
      <c r="K60" s="46">
        <v>5</v>
      </c>
      <c r="L60" s="46" t="str">
        <f t="shared" si="73"/>
        <v/>
      </c>
      <c r="M60" s="46" t="str">
        <f t="shared" si="74"/>
        <v/>
      </c>
      <c r="N60" s="46" t="str">
        <f t="shared" si="75"/>
        <v/>
      </c>
      <c r="P60" s="46">
        <v>5</v>
      </c>
      <c r="Q60" s="46" t="str">
        <f t="shared" si="76"/>
        <v/>
      </c>
      <c r="R60" s="46" t="str">
        <f t="shared" si="77"/>
        <v/>
      </c>
      <c r="S60" s="46" t="str">
        <f t="shared" si="78"/>
        <v/>
      </c>
      <c r="U60" s="48" t="str">
        <f>IFERROR(INDEX(申込書!B$21:B$50,MATCH(SMALL(申込書!$AC$21:$AC$50,ROW(申込書!Q5)),申込書!$AC$21:$AC$50,0)),"")</f>
        <v/>
      </c>
      <c r="V60" s="48" t="str">
        <f>IFERROR(INDEX(申込書!D$21:D$50,MATCH(SMALL(申込書!$AC$21:$AC$50,ROW(申込書!R5)),申込書!$AC$21:$AC$50,0)),"")</f>
        <v/>
      </c>
      <c r="W60" s="48" t="str">
        <f>IFERROR(INDEX(申込書!E$21:E$50,MATCH(SMALL(申込書!$AC$21:$AC$50,ROW(申込書!S5)),申込書!$AC$21:$AC$50,0)),"")</f>
        <v/>
      </c>
      <c r="X60" s="48" t="str">
        <f>IFERROR(INDEX(申込書!N$21:N$50,MATCH(SMALL(申込書!$AC$21:$AC$50,ROW(申込書!T5)),申込書!$AC$21:$AC$50,0)),"")</f>
        <v/>
      </c>
      <c r="Y60" s="48" t="str">
        <f>IFERROR(INDEX(申込書!O$21:O$50,MATCH(SMALL(申込書!$AC$21:$AC$50,ROW(申込書!U5)),申込書!$AC$21:$AC$50,0)),"")</f>
        <v/>
      </c>
      <c r="Z60" s="48" t="str">
        <f>IFERROR(INDEX(申込書!P$21:P$50,MATCH(SMALL(申込書!$AC$21:$AC$50,ROW(申込書!V5)),申込書!$AC$21:$AC$50,0)),"")</f>
        <v/>
      </c>
      <c r="AB60" s="45" t="str">
        <f t="shared" si="63"/>
        <v/>
      </c>
      <c r="AC60" s="45" t="str">
        <f t="shared" si="16"/>
        <v/>
      </c>
      <c r="AD60" s="45" t="str">
        <f t="shared" si="17"/>
        <v/>
      </c>
      <c r="AE60" s="45" t="str">
        <f t="shared" si="64"/>
        <v/>
      </c>
    </row>
    <row r="61" spans="1:31" ht="18.75" customHeight="1">
      <c r="A61" s="46">
        <v>6</v>
      </c>
      <c r="B61" s="46" t="str">
        <f t="shared" si="65"/>
        <v/>
      </c>
      <c r="C61" s="46" t="str">
        <f t="shared" si="66"/>
        <v/>
      </c>
      <c r="D61" s="46" t="str">
        <f t="shared" si="67"/>
        <v/>
      </c>
      <c r="F61" s="46">
        <v>6</v>
      </c>
      <c r="G61" s="46" t="str">
        <f t="shared" si="68"/>
        <v/>
      </c>
      <c r="H61" s="46" t="str">
        <f t="shared" si="69"/>
        <v/>
      </c>
      <c r="I61" s="46" t="str">
        <f t="shared" si="70"/>
        <v/>
      </c>
      <c r="K61" s="46">
        <v>6</v>
      </c>
      <c r="L61" s="46" t="str">
        <f t="shared" si="73"/>
        <v/>
      </c>
      <c r="M61" s="46" t="str">
        <f t="shared" si="74"/>
        <v/>
      </c>
      <c r="N61" s="46" t="str">
        <f t="shared" si="75"/>
        <v/>
      </c>
      <c r="P61" s="46">
        <v>6</v>
      </c>
      <c r="Q61" s="46" t="str">
        <f t="shared" si="76"/>
        <v/>
      </c>
      <c r="R61" s="46" t="str">
        <f t="shared" si="77"/>
        <v/>
      </c>
      <c r="S61" s="46" t="str">
        <f t="shared" si="78"/>
        <v/>
      </c>
      <c r="U61" s="48" t="str">
        <f>IFERROR(INDEX(申込書!B$21:B$50,MATCH(SMALL(申込書!$AC$21:$AC$50,ROW(申込書!Q6)),申込書!$AC$21:$AC$50,0)),"")</f>
        <v/>
      </c>
      <c r="V61" s="48" t="str">
        <f>IFERROR(INDEX(申込書!D$21:D$50,MATCH(SMALL(申込書!$AC$21:$AC$50,ROW(申込書!R6)),申込書!$AC$21:$AC$50,0)),"")</f>
        <v/>
      </c>
      <c r="W61" s="48" t="str">
        <f>IFERROR(INDEX(申込書!E$21:E$50,MATCH(SMALL(申込書!$AC$21:$AC$50,ROW(申込書!S6)),申込書!$AC$21:$AC$50,0)),"")</f>
        <v/>
      </c>
      <c r="X61" s="48" t="str">
        <f>IFERROR(INDEX(申込書!N$21:N$50,MATCH(SMALL(申込書!$AC$21:$AC$50,ROW(申込書!T6)),申込書!$AC$21:$AC$50,0)),"")</f>
        <v/>
      </c>
      <c r="Y61" s="48" t="str">
        <f>IFERROR(INDEX(申込書!O$21:O$50,MATCH(SMALL(申込書!$AC$21:$AC$50,ROW(申込書!U6)),申込書!$AC$21:$AC$50,0)),"")</f>
        <v/>
      </c>
      <c r="Z61" s="48" t="str">
        <f>IFERROR(INDEX(申込書!P$21:P$50,MATCH(SMALL(申込書!$AC$21:$AC$50,ROW(申込書!V6)),申込書!$AC$21:$AC$50,0)),"")</f>
        <v/>
      </c>
      <c r="AB61" s="45" t="str">
        <f t="shared" si="63"/>
        <v/>
      </c>
      <c r="AC61" s="45" t="str">
        <f t="shared" si="16"/>
        <v/>
      </c>
      <c r="AD61" s="45" t="str">
        <f t="shared" si="17"/>
        <v/>
      </c>
      <c r="AE61" s="45" t="str">
        <f t="shared" si="64"/>
        <v/>
      </c>
    </row>
    <row r="62" spans="1:31" ht="18.75" customHeight="1">
      <c r="A62" s="46">
        <v>7</v>
      </c>
      <c r="B62" s="46" t="str">
        <f t="shared" si="65"/>
        <v/>
      </c>
      <c r="C62" s="46" t="str">
        <f t="shared" si="66"/>
        <v/>
      </c>
      <c r="D62" s="46" t="str">
        <f t="shared" si="67"/>
        <v/>
      </c>
      <c r="F62" s="46">
        <v>7</v>
      </c>
      <c r="G62" s="46" t="str">
        <f t="shared" si="68"/>
        <v/>
      </c>
      <c r="H62" s="46" t="str">
        <f t="shared" si="69"/>
        <v/>
      </c>
      <c r="I62" s="46" t="str">
        <f t="shared" si="70"/>
        <v/>
      </c>
      <c r="K62" s="46">
        <v>7</v>
      </c>
      <c r="L62" s="46" t="str">
        <f t="shared" si="73"/>
        <v/>
      </c>
      <c r="M62" s="46" t="str">
        <f t="shared" si="74"/>
        <v/>
      </c>
      <c r="N62" s="46" t="str">
        <f t="shared" si="75"/>
        <v/>
      </c>
      <c r="P62" s="46">
        <v>7</v>
      </c>
      <c r="Q62" s="46" t="str">
        <f t="shared" si="76"/>
        <v/>
      </c>
      <c r="R62" s="46" t="str">
        <f t="shared" si="77"/>
        <v/>
      </c>
      <c r="S62" s="46" t="str">
        <f t="shared" si="78"/>
        <v/>
      </c>
      <c r="U62" s="48" t="str">
        <f>IFERROR(INDEX(申込書!B$21:B$50,MATCH(SMALL(申込書!$AC$21:$AC$50,ROW(申込書!Q7)),申込書!$AC$21:$AC$50,0)),"")</f>
        <v/>
      </c>
      <c r="V62" s="48" t="str">
        <f>IFERROR(INDEX(申込書!D$21:D$50,MATCH(SMALL(申込書!$AC$21:$AC$50,ROW(申込書!R7)),申込書!$AC$21:$AC$50,0)),"")</f>
        <v/>
      </c>
      <c r="W62" s="48" t="str">
        <f>IFERROR(INDEX(申込書!E$21:E$50,MATCH(SMALL(申込書!$AC$21:$AC$50,ROW(申込書!S7)),申込書!$AC$21:$AC$50,0)),"")</f>
        <v/>
      </c>
      <c r="X62" s="48" t="str">
        <f>IFERROR(INDEX(申込書!N$21:N$50,MATCH(SMALL(申込書!$AC$21:$AC$50,ROW(申込書!T7)),申込書!$AC$21:$AC$50,0)),"")</f>
        <v/>
      </c>
      <c r="Y62" s="48" t="str">
        <f>IFERROR(INDEX(申込書!O$21:O$50,MATCH(SMALL(申込書!$AC$21:$AC$50,ROW(申込書!U7)),申込書!$AC$21:$AC$50,0)),"")</f>
        <v/>
      </c>
      <c r="Z62" s="48" t="str">
        <f>IFERROR(INDEX(申込書!P$21:P$50,MATCH(SMALL(申込書!$AC$21:$AC$50,ROW(申込書!V7)),申込書!$AC$21:$AC$50,0)),"")</f>
        <v/>
      </c>
      <c r="AB62" s="45" t="str">
        <f t="shared" si="63"/>
        <v/>
      </c>
      <c r="AC62" s="45" t="str">
        <f t="shared" si="16"/>
        <v/>
      </c>
      <c r="AD62" s="45" t="str">
        <f t="shared" si="17"/>
        <v/>
      </c>
      <c r="AE62" s="45" t="str">
        <f t="shared" si="64"/>
        <v/>
      </c>
    </row>
    <row r="63" spans="1:31" ht="18.75" customHeight="1">
      <c r="A63" s="46">
        <v>8</v>
      </c>
      <c r="B63" s="46" t="str">
        <f t="shared" si="65"/>
        <v/>
      </c>
      <c r="C63" s="46" t="str">
        <f t="shared" si="66"/>
        <v/>
      </c>
      <c r="D63" s="46" t="str">
        <f t="shared" si="67"/>
        <v/>
      </c>
      <c r="F63" s="46">
        <v>8</v>
      </c>
      <c r="G63" s="46" t="str">
        <f t="shared" si="68"/>
        <v/>
      </c>
      <c r="H63" s="46" t="str">
        <f t="shared" si="69"/>
        <v/>
      </c>
      <c r="I63" s="46" t="str">
        <f t="shared" si="70"/>
        <v/>
      </c>
      <c r="K63" s="46">
        <v>8</v>
      </c>
      <c r="L63" s="46" t="str">
        <f t="shared" si="73"/>
        <v/>
      </c>
      <c r="M63" s="46" t="str">
        <f t="shared" si="74"/>
        <v/>
      </c>
      <c r="N63" s="46" t="str">
        <f t="shared" si="75"/>
        <v/>
      </c>
      <c r="P63" s="46">
        <v>8</v>
      </c>
      <c r="Q63" s="46" t="str">
        <f t="shared" si="76"/>
        <v/>
      </c>
      <c r="R63" s="46" t="str">
        <f t="shared" si="77"/>
        <v/>
      </c>
      <c r="S63" s="46" t="str">
        <f t="shared" si="78"/>
        <v/>
      </c>
      <c r="U63" s="48" t="str">
        <f>IFERROR(INDEX(申込書!B$21:B$50,MATCH(SMALL(申込書!$AC$21:$AC$50,ROW(申込書!Q8)),申込書!$AC$21:$AC$50,0)),"")</f>
        <v/>
      </c>
      <c r="V63" s="48" t="str">
        <f>IFERROR(INDEX(申込書!D$21:D$50,MATCH(SMALL(申込書!$AC$21:$AC$50,ROW(申込書!R8)),申込書!$AC$21:$AC$50,0)),"")</f>
        <v/>
      </c>
      <c r="W63" s="48" t="str">
        <f>IFERROR(INDEX(申込書!E$21:E$50,MATCH(SMALL(申込書!$AC$21:$AC$50,ROW(申込書!S8)),申込書!$AC$21:$AC$50,0)),"")</f>
        <v/>
      </c>
      <c r="X63" s="48" t="str">
        <f>IFERROR(INDEX(申込書!N$21:N$50,MATCH(SMALL(申込書!$AC$21:$AC$50,ROW(申込書!T8)),申込書!$AC$21:$AC$50,0)),"")</f>
        <v/>
      </c>
      <c r="Y63" s="48" t="str">
        <f>IFERROR(INDEX(申込書!O$21:O$50,MATCH(SMALL(申込書!$AC$21:$AC$50,ROW(申込書!U8)),申込書!$AC$21:$AC$50,0)),"")</f>
        <v/>
      </c>
      <c r="Z63" s="48" t="str">
        <f>IFERROR(INDEX(申込書!P$21:P$50,MATCH(SMALL(申込書!$AC$21:$AC$50,ROW(申込書!V8)),申込書!$AC$21:$AC$50,0)),"")</f>
        <v/>
      </c>
      <c r="AB63" s="45" t="str">
        <f t="shared" si="63"/>
        <v/>
      </c>
      <c r="AC63" s="45" t="str">
        <f t="shared" si="16"/>
        <v/>
      </c>
      <c r="AD63" s="45" t="str">
        <f t="shared" si="17"/>
        <v/>
      </c>
      <c r="AE63" s="45" t="str">
        <f t="shared" si="64"/>
        <v/>
      </c>
    </row>
    <row r="64" spans="1:31" ht="18.75" customHeight="1">
      <c r="A64" s="46">
        <v>9</v>
      </c>
      <c r="B64" s="46" t="str">
        <f t="shared" si="65"/>
        <v/>
      </c>
      <c r="C64" s="46" t="str">
        <f t="shared" si="66"/>
        <v/>
      </c>
      <c r="D64" s="46" t="str">
        <f t="shared" si="67"/>
        <v/>
      </c>
      <c r="F64" s="46">
        <v>9</v>
      </c>
      <c r="G64" s="46" t="str">
        <f t="shared" si="68"/>
        <v/>
      </c>
      <c r="H64" s="46" t="str">
        <f t="shared" si="69"/>
        <v/>
      </c>
      <c r="I64" s="46" t="str">
        <f t="shared" si="70"/>
        <v/>
      </c>
      <c r="K64" s="46">
        <v>9</v>
      </c>
      <c r="L64" s="46" t="str">
        <f t="shared" si="73"/>
        <v/>
      </c>
      <c r="M64" s="46" t="str">
        <f t="shared" si="74"/>
        <v/>
      </c>
      <c r="N64" s="46" t="str">
        <f t="shared" si="75"/>
        <v/>
      </c>
      <c r="P64" s="46">
        <v>9</v>
      </c>
      <c r="Q64" s="46" t="str">
        <f t="shared" si="76"/>
        <v/>
      </c>
      <c r="R64" s="46" t="str">
        <f t="shared" si="77"/>
        <v/>
      </c>
      <c r="S64" s="46" t="str">
        <f t="shared" si="78"/>
        <v/>
      </c>
      <c r="U64" s="48" t="str">
        <f>IFERROR(INDEX(申込書!B$21:B$50,MATCH(SMALL(申込書!$AC$21:$AC$50,ROW(申込書!Q9)),申込書!$AC$21:$AC$50,0)),"")</f>
        <v/>
      </c>
      <c r="V64" s="48" t="str">
        <f>IFERROR(INDEX(申込書!D$21:D$50,MATCH(SMALL(申込書!$AC$21:$AC$50,ROW(申込書!R9)),申込書!$AC$21:$AC$50,0)),"")</f>
        <v/>
      </c>
      <c r="W64" s="48" t="str">
        <f>IFERROR(INDEX(申込書!E$21:E$50,MATCH(SMALL(申込書!$AC$21:$AC$50,ROW(申込書!S9)),申込書!$AC$21:$AC$50,0)),"")</f>
        <v/>
      </c>
      <c r="X64" s="48" t="str">
        <f>IFERROR(INDEX(申込書!N$21:N$50,MATCH(SMALL(申込書!$AC$21:$AC$50,ROW(申込書!T9)),申込書!$AC$21:$AC$50,0)),"")</f>
        <v/>
      </c>
      <c r="Y64" s="48" t="str">
        <f>IFERROR(INDEX(申込書!O$21:O$50,MATCH(SMALL(申込書!$AC$21:$AC$50,ROW(申込書!U9)),申込書!$AC$21:$AC$50,0)),"")</f>
        <v/>
      </c>
      <c r="Z64" s="48" t="str">
        <f>IFERROR(INDEX(申込書!P$21:P$50,MATCH(SMALL(申込書!$AC$21:$AC$50,ROW(申込書!V9)),申込書!$AC$21:$AC$50,0)),"")</f>
        <v/>
      </c>
      <c r="AB64" s="45" t="str">
        <f t="shared" si="63"/>
        <v/>
      </c>
      <c r="AC64" s="45" t="str">
        <f t="shared" si="16"/>
        <v/>
      </c>
      <c r="AD64" s="45" t="str">
        <f t="shared" si="17"/>
        <v/>
      </c>
      <c r="AE64" s="45" t="str">
        <f t="shared" si="64"/>
        <v/>
      </c>
    </row>
    <row r="65" spans="1:31" ht="18.75" customHeight="1">
      <c r="A65" s="46">
        <v>10</v>
      </c>
      <c r="B65" s="46" t="str">
        <f t="shared" si="65"/>
        <v/>
      </c>
      <c r="C65" s="46" t="str">
        <f t="shared" si="66"/>
        <v/>
      </c>
      <c r="D65" s="46" t="str">
        <f t="shared" si="67"/>
        <v/>
      </c>
      <c r="F65" s="46">
        <v>10</v>
      </c>
      <c r="G65" s="46" t="str">
        <f t="shared" si="68"/>
        <v/>
      </c>
      <c r="H65" s="46" t="str">
        <f t="shared" si="69"/>
        <v/>
      </c>
      <c r="I65" s="46" t="str">
        <f t="shared" si="70"/>
        <v/>
      </c>
      <c r="K65" s="46">
        <v>10</v>
      </c>
      <c r="L65" s="46" t="str">
        <f t="shared" si="73"/>
        <v/>
      </c>
      <c r="M65" s="46" t="str">
        <f t="shared" si="74"/>
        <v/>
      </c>
      <c r="N65" s="46" t="str">
        <f t="shared" si="75"/>
        <v/>
      </c>
      <c r="P65" s="46">
        <v>10</v>
      </c>
      <c r="Q65" s="46" t="str">
        <f t="shared" si="76"/>
        <v/>
      </c>
      <c r="R65" s="46" t="str">
        <f t="shared" si="77"/>
        <v/>
      </c>
      <c r="S65" s="46" t="str">
        <f t="shared" si="78"/>
        <v/>
      </c>
      <c r="U65" s="48" t="str">
        <f>IFERROR(INDEX(申込書!B$21:B$50,MATCH(SMALL(申込書!$AC$21:$AC$50,ROW(申込書!Q10)),申込書!$AC$21:$AC$50,0)),"")</f>
        <v/>
      </c>
      <c r="V65" s="48" t="str">
        <f>IFERROR(INDEX(申込書!D$21:D$50,MATCH(SMALL(申込書!$AC$21:$AC$50,ROW(申込書!R10)),申込書!$AC$21:$AC$50,0)),"")</f>
        <v/>
      </c>
      <c r="W65" s="48" t="str">
        <f>IFERROR(INDEX(申込書!E$21:E$50,MATCH(SMALL(申込書!$AC$21:$AC$50,ROW(申込書!S10)),申込書!$AC$21:$AC$50,0)),"")</f>
        <v/>
      </c>
      <c r="X65" s="48" t="str">
        <f>IFERROR(INDEX(申込書!N$21:N$50,MATCH(SMALL(申込書!$AC$21:$AC$50,ROW(申込書!T10)),申込書!$AC$21:$AC$50,0)),"")</f>
        <v/>
      </c>
      <c r="Y65" s="48" t="str">
        <f>IFERROR(INDEX(申込書!O$21:O$50,MATCH(SMALL(申込書!$AC$21:$AC$50,ROW(申込書!U10)),申込書!$AC$21:$AC$50,0)),"")</f>
        <v/>
      </c>
      <c r="Z65" s="48" t="str">
        <f>IFERROR(INDEX(申込書!P$21:P$50,MATCH(SMALL(申込書!$AC$21:$AC$50,ROW(申込書!V10)),申込書!$AC$21:$AC$50,0)),"")</f>
        <v/>
      </c>
      <c r="AB65" s="45" t="str">
        <f t="shared" si="63"/>
        <v/>
      </c>
      <c r="AC65" s="45" t="str">
        <f t="shared" si="16"/>
        <v/>
      </c>
      <c r="AD65" s="45" t="str">
        <f t="shared" si="17"/>
        <v/>
      </c>
      <c r="AE65" s="45" t="str">
        <f t="shared" si="64"/>
        <v/>
      </c>
    </row>
    <row r="66" spans="1:31" ht="18.75" customHeight="1">
      <c r="K66" s="47"/>
      <c r="L66" s="47"/>
      <c r="M66" s="47"/>
      <c r="N66" s="47"/>
      <c r="P66" s="47"/>
      <c r="AB66" s="45" t="str">
        <f t="shared" si="63"/>
        <v/>
      </c>
      <c r="AC66" s="45" t="str">
        <f t="shared" si="16"/>
        <v/>
      </c>
      <c r="AD66" s="45" t="str">
        <f t="shared" si="17"/>
        <v/>
      </c>
      <c r="AE66" s="45" t="str">
        <f t="shared" si="64"/>
        <v/>
      </c>
    </row>
    <row r="67" spans="1:31" ht="18.75" customHeight="1">
      <c r="A67" s="240" t="s">
        <v>112</v>
      </c>
      <c r="B67" s="240"/>
      <c r="C67" s="240"/>
      <c r="D67" s="240"/>
      <c r="F67" s="241" t="s">
        <v>113</v>
      </c>
      <c r="G67" s="241"/>
      <c r="H67" s="241"/>
      <c r="I67" s="241"/>
      <c r="K67" s="235" t="s">
        <v>124</v>
      </c>
      <c r="L67" s="235"/>
      <c r="M67" s="235"/>
      <c r="N67" s="235"/>
      <c r="P67" s="236" t="s">
        <v>125</v>
      </c>
      <c r="Q67" s="236"/>
      <c r="R67" s="236"/>
      <c r="S67" s="236"/>
      <c r="U67" s="45" t="s">
        <v>147</v>
      </c>
      <c r="AB67" s="45" t="str">
        <f t="shared" si="63"/>
        <v/>
      </c>
      <c r="AC67" s="45" t="str">
        <f t="shared" si="16"/>
        <v/>
      </c>
      <c r="AD67" s="45" t="str">
        <f t="shared" si="17"/>
        <v/>
      </c>
      <c r="AE67" s="45" t="str">
        <f t="shared" si="64"/>
        <v/>
      </c>
    </row>
    <row r="68" spans="1:31" ht="18.75" customHeight="1">
      <c r="A68" s="58" t="s">
        <v>35</v>
      </c>
      <c r="B68" s="58" t="s">
        <v>36</v>
      </c>
      <c r="C68" s="58" t="s">
        <v>28</v>
      </c>
      <c r="D68" s="58" t="s">
        <v>37</v>
      </c>
      <c r="F68" s="57" t="s">
        <v>35</v>
      </c>
      <c r="G68" s="57" t="s">
        <v>36</v>
      </c>
      <c r="H68" s="57" t="s">
        <v>28</v>
      </c>
      <c r="I68" s="57" t="s">
        <v>37</v>
      </c>
      <c r="K68" s="122" t="s">
        <v>35</v>
      </c>
      <c r="L68" s="122" t="s">
        <v>36</v>
      </c>
      <c r="M68" s="122" t="s">
        <v>28</v>
      </c>
      <c r="N68" s="122" t="s">
        <v>37</v>
      </c>
      <c r="P68" s="121" t="s">
        <v>35</v>
      </c>
      <c r="Q68" s="121" t="s">
        <v>36</v>
      </c>
      <c r="R68" s="121" t="s">
        <v>28</v>
      </c>
      <c r="S68" s="121" t="s">
        <v>37</v>
      </c>
      <c r="U68" s="46" t="s">
        <v>36</v>
      </c>
      <c r="V68" s="46" t="s">
        <v>28</v>
      </c>
      <c r="W68" s="46" t="s">
        <v>37</v>
      </c>
      <c r="X68" s="46" t="s">
        <v>38</v>
      </c>
      <c r="Y68" s="46" t="s">
        <v>126</v>
      </c>
      <c r="Z68" s="46" t="s">
        <v>39</v>
      </c>
      <c r="AB68" s="45" t="str">
        <f t="shared" si="63"/>
        <v/>
      </c>
      <c r="AC68" s="45" t="str">
        <f t="shared" si="16"/>
        <v/>
      </c>
      <c r="AD68" s="45" t="str">
        <f t="shared" si="17"/>
        <v/>
      </c>
      <c r="AE68" s="45" t="str">
        <f t="shared" si="64"/>
        <v/>
      </c>
    </row>
    <row r="69" spans="1:31" ht="18.75" customHeight="1">
      <c r="A69" s="46">
        <v>1</v>
      </c>
      <c r="B69" s="46" t="str">
        <f t="shared" ref="B69:B78" si="79">IFERROR(INDEX(U$69:U$78,MATCH(SMALL($AB$69:$AB$78,ROW(A1)),$AB$69:$AB$78,0)),"")</f>
        <v/>
      </c>
      <c r="C69" s="46" t="str">
        <f t="shared" ref="C69:C78" si="80">IFERROR(INDEX(V$69:V$78,MATCH(SMALL($AB$69:$AB$78,ROW(B1)),$AB$69:$AB$78,0)),"")</f>
        <v/>
      </c>
      <c r="D69" s="46" t="str">
        <f t="shared" ref="D69:D78" si="81">IFERROR(INDEX(W$69:W$78,MATCH(SMALL($AB$69:$AB$78,ROW(C1)),$AB$69:$AB$78,0)),"")</f>
        <v/>
      </c>
      <c r="F69" s="46">
        <v>1</v>
      </c>
      <c r="G69" s="46" t="str">
        <f t="shared" ref="G69:G78" si="82">IFERROR(INDEX(U$147:U$156,MATCH(SMALL($AB$147:$AB$156,ROW(F1)),$AB$147:$AB$156,0)),"")</f>
        <v/>
      </c>
      <c r="H69" s="46" t="str">
        <f t="shared" ref="H69:H78" si="83">IFERROR(INDEX(V$147:V$156,MATCH(SMALL($AB$147:$AB$156,ROW(G1)),$AB$147:$AB$156,0)),"")</f>
        <v/>
      </c>
      <c r="I69" s="46" t="str">
        <f t="shared" ref="I69:I78" si="84">IFERROR(INDEX(W$147:W$156,MATCH(SMALL($AB$147:$AB$156,ROW(H1)),$AB$147:$AB$156,0)),"")</f>
        <v/>
      </c>
      <c r="K69" s="46">
        <v>1</v>
      </c>
      <c r="L69" s="46" t="str">
        <f>IFERROR(INDEX(U$69:U$78,MATCH(SMALL($AC$69:$AC$78,ROW(K1)),$AC$69:$AC$78,0)),"")</f>
        <v/>
      </c>
      <c r="M69" s="46" t="str">
        <f t="shared" ref="M69:N69" si="85">IFERROR(INDEX(V$69:V$78,MATCH(SMALL($AC$69:$AC$78,ROW(L1)),$AC$69:$AC$78,0)),"")</f>
        <v/>
      </c>
      <c r="N69" s="46" t="str">
        <f t="shared" si="85"/>
        <v/>
      </c>
      <c r="P69" s="46">
        <v>1</v>
      </c>
      <c r="Q69" s="46" t="str">
        <f>IFERROR(INDEX(U$147:U$156,MATCH(SMALL($AC$147:$AC$156,ROW(P1)),$AC$147:$AC$156,0)),"")</f>
        <v/>
      </c>
      <c r="R69" s="46" t="str">
        <f t="shared" ref="R69:S69" si="86">IFERROR(INDEX(V$147:V$156,MATCH(SMALL($AC$147:$AC$156,ROW(Q1)),$AC$147:$AC$156,0)),"")</f>
        <v/>
      </c>
      <c r="S69" s="46" t="str">
        <f t="shared" si="86"/>
        <v/>
      </c>
      <c r="U69" s="48" t="str">
        <f>IFERROR(INDEX(申込書!B$21:B$50,MATCH(SMALL(申込書!$AE$21:$AE$50,ROW(申込書!Q1)),申込書!$AE$21:$AE$50,0)),"")</f>
        <v/>
      </c>
      <c r="V69" s="48" t="str">
        <f>IFERROR(INDEX(申込書!D$21:D$50,MATCH(SMALL(申込書!$AE$21:$AE$50,ROW(申込書!R1)),申込書!$AE$21:$AE$50,0)),"")</f>
        <v/>
      </c>
      <c r="W69" s="48" t="str">
        <f>IFERROR(INDEX(申込書!E$21:E$50,MATCH(SMALL(申込書!$AE$21:$AE$50,ROW(申込書!S1)),申込書!$AE$21:$AE$50,0)),"")</f>
        <v/>
      </c>
      <c r="X69" s="48" t="str">
        <f>IFERROR(INDEX(申込書!N$21:N$50,MATCH(SMALL(申込書!$AE$21:$AE$50,ROW(申込書!T1)),申込書!$AE$21:$AE$50,0)),"")</f>
        <v/>
      </c>
      <c r="Y69" s="48" t="str">
        <f>IFERROR(INDEX(申込書!O$21:O$50,MATCH(SMALL(申込書!$AE$21:$AE$50,ROW(申込書!U1)),申込書!$AE$21:$AE$50,0)),"")</f>
        <v/>
      </c>
      <c r="Z69" s="48" t="str">
        <f>IFERROR(INDEX(申込書!P$21:P$50,MATCH(SMALL(申込書!$AE$21:$AE$50,ROW(申込書!V1)),申込書!$AE$21:$AE$50,0)),"")</f>
        <v/>
      </c>
      <c r="AB69" s="45" t="str">
        <f t="shared" si="63"/>
        <v/>
      </c>
      <c r="AC69" s="45" t="str">
        <f t="shared" si="16"/>
        <v/>
      </c>
      <c r="AD69" s="45" t="str">
        <f t="shared" si="17"/>
        <v/>
      </c>
      <c r="AE69" s="45" t="str">
        <f t="shared" si="64"/>
        <v/>
      </c>
    </row>
    <row r="70" spans="1:31" ht="18.75" customHeight="1">
      <c r="A70" s="46">
        <v>2</v>
      </c>
      <c r="B70" s="46" t="str">
        <f t="shared" si="79"/>
        <v/>
      </c>
      <c r="C70" s="46" t="str">
        <f t="shared" si="80"/>
        <v/>
      </c>
      <c r="D70" s="46" t="str">
        <f t="shared" si="81"/>
        <v/>
      </c>
      <c r="F70" s="46">
        <v>2</v>
      </c>
      <c r="G70" s="46" t="str">
        <f t="shared" si="82"/>
        <v/>
      </c>
      <c r="H70" s="46" t="str">
        <f t="shared" si="83"/>
        <v/>
      </c>
      <c r="I70" s="46" t="str">
        <f t="shared" si="84"/>
        <v/>
      </c>
      <c r="K70" s="46">
        <v>2</v>
      </c>
      <c r="L70" s="46" t="str">
        <f t="shared" ref="L70:L78" si="87">IFERROR(INDEX(U$69:U$78,MATCH(SMALL($AC$69:$AC$78,ROW(K2)),$AC$69:$AC$78,0)),"")</f>
        <v/>
      </c>
      <c r="M70" s="46" t="str">
        <f t="shared" ref="M70:M78" si="88">IFERROR(INDEX(V$69:V$78,MATCH(SMALL($AC$69:$AC$78,ROW(L2)),$AC$69:$AC$78,0)),"")</f>
        <v/>
      </c>
      <c r="N70" s="46" t="str">
        <f t="shared" ref="N70:N78" si="89">IFERROR(INDEX(W$69:W$78,MATCH(SMALL($AC$69:$AC$78,ROW(M2)),$AC$69:$AC$78,0)),"")</f>
        <v/>
      </c>
      <c r="P70" s="46">
        <v>2</v>
      </c>
      <c r="Q70" s="46" t="str">
        <f t="shared" ref="Q70:Q78" si="90">IFERROR(INDEX(U$147:U$156,MATCH(SMALL($AC$147:$AC$156,ROW(P2)),$AC$147:$AC$156,0)),"")</f>
        <v/>
      </c>
      <c r="R70" s="46" t="str">
        <f t="shared" ref="R70:R78" si="91">IFERROR(INDEX(V$147:V$156,MATCH(SMALL($AC$147:$AC$156,ROW(Q2)),$AC$147:$AC$156,0)),"")</f>
        <v/>
      </c>
      <c r="S70" s="46" t="str">
        <f t="shared" ref="S70:S78" si="92">IFERROR(INDEX(W$147:W$156,MATCH(SMALL($AC$147:$AC$156,ROW(R2)),$AC$147:$AC$156,0)),"")</f>
        <v/>
      </c>
      <c r="U70" s="48" t="str">
        <f>IFERROR(INDEX(申込書!B$21:B$50,MATCH(SMALL(申込書!$AE$21:$AE$50,ROW(申込書!Q2)),申込書!$AE$21:$AE$50,0)),"")</f>
        <v/>
      </c>
      <c r="V70" s="48" t="str">
        <f>IFERROR(INDEX(申込書!D$21:D$50,MATCH(SMALL(申込書!$AE$21:$AE$50,ROW(申込書!R2)),申込書!$AE$21:$AE$50,0)),"")</f>
        <v/>
      </c>
      <c r="W70" s="48" t="str">
        <f>IFERROR(INDEX(申込書!E$21:E$50,MATCH(SMALL(申込書!$AE$21:$AE$50,ROW(申込書!S2)),申込書!$AE$21:$AE$50,0)),"")</f>
        <v/>
      </c>
      <c r="X70" s="48" t="str">
        <f>IFERROR(INDEX(申込書!N$21:N$50,MATCH(SMALL(申込書!$AE$21:$AE$50,ROW(申込書!T2)),申込書!$AE$21:$AE$50,0)),"")</f>
        <v/>
      </c>
      <c r="Y70" s="48" t="str">
        <f>IFERROR(INDEX(申込書!O$21:O$50,MATCH(SMALL(申込書!$AE$21:$AE$50,ROW(申込書!U2)),申込書!$AE$21:$AE$50,0)),"")</f>
        <v/>
      </c>
      <c r="Z70" s="48" t="str">
        <f>IFERROR(INDEX(申込書!P$21:P$50,MATCH(SMALL(申込書!$AE$21:$AE$50,ROW(申込書!V2)),申込書!$AE$21:$AE$50,0)),"")</f>
        <v/>
      </c>
      <c r="AB70" s="45" t="str">
        <f t="shared" si="63"/>
        <v/>
      </c>
      <c r="AC70" s="45" t="str">
        <f t="shared" si="16"/>
        <v/>
      </c>
      <c r="AD70" s="45" t="str">
        <f t="shared" si="17"/>
        <v/>
      </c>
      <c r="AE70" s="45" t="str">
        <f t="shared" si="64"/>
        <v/>
      </c>
    </row>
    <row r="71" spans="1:31" ht="18.75" customHeight="1">
      <c r="A71" s="46">
        <v>3</v>
      </c>
      <c r="B71" s="46" t="str">
        <f t="shared" si="79"/>
        <v/>
      </c>
      <c r="C71" s="46" t="str">
        <f t="shared" si="80"/>
        <v/>
      </c>
      <c r="D71" s="46" t="str">
        <f t="shared" si="81"/>
        <v/>
      </c>
      <c r="F71" s="46">
        <v>3</v>
      </c>
      <c r="G71" s="46" t="str">
        <f t="shared" si="82"/>
        <v/>
      </c>
      <c r="H71" s="46" t="str">
        <f t="shared" si="83"/>
        <v/>
      </c>
      <c r="I71" s="46" t="str">
        <f t="shared" si="84"/>
        <v/>
      </c>
      <c r="K71" s="46">
        <v>3</v>
      </c>
      <c r="L71" s="46" t="str">
        <f t="shared" si="87"/>
        <v/>
      </c>
      <c r="M71" s="46" t="str">
        <f t="shared" si="88"/>
        <v/>
      </c>
      <c r="N71" s="46" t="str">
        <f t="shared" si="89"/>
        <v/>
      </c>
      <c r="P71" s="46">
        <v>3</v>
      </c>
      <c r="Q71" s="46" t="str">
        <f t="shared" si="90"/>
        <v/>
      </c>
      <c r="R71" s="46" t="str">
        <f t="shared" si="91"/>
        <v/>
      </c>
      <c r="S71" s="46" t="str">
        <f t="shared" si="92"/>
        <v/>
      </c>
      <c r="U71" s="48" t="str">
        <f>IFERROR(INDEX(申込書!B$21:B$50,MATCH(SMALL(申込書!$AE$21:$AE$50,ROW(申込書!Q3)),申込書!$AE$21:$AE$50,0)),"")</f>
        <v/>
      </c>
      <c r="V71" s="48" t="str">
        <f>IFERROR(INDEX(申込書!D$21:D$50,MATCH(SMALL(申込書!$AE$21:$AE$50,ROW(申込書!R3)),申込書!$AE$21:$AE$50,0)),"")</f>
        <v/>
      </c>
      <c r="W71" s="48" t="str">
        <f>IFERROR(INDEX(申込書!E$21:E$50,MATCH(SMALL(申込書!$AE$21:$AE$50,ROW(申込書!S3)),申込書!$AE$21:$AE$50,0)),"")</f>
        <v/>
      </c>
      <c r="X71" s="48" t="str">
        <f>IFERROR(INDEX(申込書!N$21:N$50,MATCH(SMALL(申込書!$AE$21:$AE$50,ROW(申込書!T3)),申込書!$AE$21:$AE$50,0)),"")</f>
        <v/>
      </c>
      <c r="Y71" s="48" t="str">
        <f>IFERROR(INDEX(申込書!O$21:O$50,MATCH(SMALL(申込書!$AE$21:$AE$50,ROW(申込書!U3)),申込書!$AE$21:$AE$50,0)),"")</f>
        <v/>
      </c>
      <c r="Z71" s="48" t="str">
        <f>IFERROR(INDEX(申込書!P$21:P$50,MATCH(SMALL(申込書!$AE$21:$AE$50,ROW(申込書!V3)),申込書!$AE$21:$AE$50,0)),"")</f>
        <v/>
      </c>
      <c r="AB71" s="45" t="str">
        <f t="shared" si="63"/>
        <v/>
      </c>
      <c r="AC71" s="45" t="str">
        <f t="shared" si="16"/>
        <v/>
      </c>
      <c r="AD71" s="45" t="str">
        <f t="shared" si="17"/>
        <v/>
      </c>
      <c r="AE71" s="45" t="str">
        <f t="shared" si="64"/>
        <v/>
      </c>
    </row>
    <row r="72" spans="1:31" ht="18.75" customHeight="1">
      <c r="A72" s="46">
        <v>4</v>
      </c>
      <c r="B72" s="46" t="str">
        <f t="shared" si="79"/>
        <v/>
      </c>
      <c r="C72" s="46" t="str">
        <f t="shared" si="80"/>
        <v/>
      </c>
      <c r="D72" s="46" t="str">
        <f t="shared" si="81"/>
        <v/>
      </c>
      <c r="F72" s="46">
        <v>4</v>
      </c>
      <c r="G72" s="46" t="str">
        <f t="shared" si="82"/>
        <v/>
      </c>
      <c r="H72" s="46" t="str">
        <f t="shared" si="83"/>
        <v/>
      </c>
      <c r="I72" s="46" t="str">
        <f t="shared" si="84"/>
        <v/>
      </c>
      <c r="K72" s="46">
        <v>4</v>
      </c>
      <c r="L72" s="46" t="str">
        <f t="shared" si="87"/>
        <v/>
      </c>
      <c r="M72" s="46" t="str">
        <f t="shared" si="88"/>
        <v/>
      </c>
      <c r="N72" s="46" t="str">
        <f t="shared" si="89"/>
        <v/>
      </c>
      <c r="P72" s="46">
        <v>4</v>
      </c>
      <c r="Q72" s="46" t="str">
        <f t="shared" si="90"/>
        <v/>
      </c>
      <c r="R72" s="46" t="str">
        <f t="shared" si="91"/>
        <v/>
      </c>
      <c r="S72" s="46" t="str">
        <f t="shared" si="92"/>
        <v/>
      </c>
      <c r="U72" s="48" t="str">
        <f>IFERROR(INDEX(申込書!B$21:B$50,MATCH(SMALL(申込書!$AE$21:$AE$50,ROW(申込書!Q4)),申込書!$AE$21:$AE$50,0)),"")</f>
        <v/>
      </c>
      <c r="V72" s="48" t="str">
        <f>IFERROR(INDEX(申込書!D$21:D$50,MATCH(SMALL(申込書!$AE$21:$AE$50,ROW(申込書!R4)),申込書!$AE$21:$AE$50,0)),"")</f>
        <v/>
      </c>
      <c r="W72" s="48" t="str">
        <f>IFERROR(INDEX(申込書!E$21:E$50,MATCH(SMALL(申込書!$AE$21:$AE$50,ROW(申込書!S4)),申込書!$AE$21:$AE$50,0)),"")</f>
        <v/>
      </c>
      <c r="X72" s="48" t="str">
        <f>IFERROR(INDEX(申込書!N$21:N$50,MATCH(SMALL(申込書!$AE$21:$AE$50,ROW(申込書!T4)),申込書!$AE$21:$AE$50,0)),"")</f>
        <v/>
      </c>
      <c r="Y72" s="48" t="str">
        <f>IFERROR(INDEX(申込書!O$21:O$50,MATCH(SMALL(申込書!$AE$21:$AE$50,ROW(申込書!U4)),申込書!$AE$21:$AE$50,0)),"")</f>
        <v/>
      </c>
      <c r="Z72" s="48" t="str">
        <f>IFERROR(INDEX(申込書!P$21:P$50,MATCH(SMALL(申込書!$AE$21:$AE$50,ROW(申込書!V4)),申込書!$AE$21:$AE$50,0)),"")</f>
        <v/>
      </c>
      <c r="AB72" s="45" t="str">
        <f t="shared" si="63"/>
        <v/>
      </c>
      <c r="AC72" s="45" t="str">
        <f t="shared" si="16"/>
        <v/>
      </c>
      <c r="AD72" s="45" t="str">
        <f t="shared" si="17"/>
        <v/>
      </c>
      <c r="AE72" s="45" t="str">
        <f t="shared" si="64"/>
        <v/>
      </c>
    </row>
    <row r="73" spans="1:31" ht="18.75" customHeight="1">
      <c r="A73" s="46">
        <v>5</v>
      </c>
      <c r="B73" s="46" t="str">
        <f t="shared" si="79"/>
        <v/>
      </c>
      <c r="C73" s="46" t="str">
        <f t="shared" si="80"/>
        <v/>
      </c>
      <c r="D73" s="46" t="str">
        <f t="shared" si="81"/>
        <v/>
      </c>
      <c r="F73" s="46">
        <v>5</v>
      </c>
      <c r="G73" s="46" t="str">
        <f t="shared" si="82"/>
        <v/>
      </c>
      <c r="H73" s="46" t="str">
        <f t="shared" si="83"/>
        <v/>
      </c>
      <c r="I73" s="46" t="str">
        <f t="shared" si="84"/>
        <v/>
      </c>
      <c r="K73" s="46">
        <v>5</v>
      </c>
      <c r="L73" s="46" t="str">
        <f t="shared" si="87"/>
        <v/>
      </c>
      <c r="M73" s="46" t="str">
        <f t="shared" si="88"/>
        <v/>
      </c>
      <c r="N73" s="46" t="str">
        <f t="shared" si="89"/>
        <v/>
      </c>
      <c r="P73" s="46">
        <v>5</v>
      </c>
      <c r="Q73" s="46" t="str">
        <f t="shared" si="90"/>
        <v/>
      </c>
      <c r="R73" s="46" t="str">
        <f t="shared" si="91"/>
        <v/>
      </c>
      <c r="S73" s="46" t="str">
        <f t="shared" si="92"/>
        <v/>
      </c>
      <c r="U73" s="48" t="str">
        <f>IFERROR(INDEX(申込書!B$21:B$50,MATCH(SMALL(申込書!$AE$21:$AE$50,ROW(申込書!Q5)),申込書!$AE$21:$AE$50,0)),"")</f>
        <v/>
      </c>
      <c r="V73" s="48" t="str">
        <f>IFERROR(INDEX(申込書!D$21:D$50,MATCH(SMALL(申込書!$AE$21:$AE$50,ROW(申込書!R5)),申込書!$AE$21:$AE$50,0)),"")</f>
        <v/>
      </c>
      <c r="W73" s="48" t="str">
        <f>IFERROR(INDEX(申込書!E$21:E$50,MATCH(SMALL(申込書!$AE$21:$AE$50,ROW(申込書!S5)),申込書!$AE$21:$AE$50,0)),"")</f>
        <v/>
      </c>
      <c r="X73" s="48" t="str">
        <f>IFERROR(INDEX(申込書!N$21:N$50,MATCH(SMALL(申込書!$AE$21:$AE$50,ROW(申込書!T5)),申込書!$AE$21:$AE$50,0)),"")</f>
        <v/>
      </c>
      <c r="Y73" s="48" t="str">
        <f>IFERROR(INDEX(申込書!O$21:O$50,MATCH(SMALL(申込書!$AE$21:$AE$50,ROW(申込書!U5)),申込書!$AE$21:$AE$50,0)),"")</f>
        <v/>
      </c>
      <c r="Z73" s="48" t="str">
        <f>IFERROR(INDEX(申込書!P$21:P$50,MATCH(SMALL(申込書!$AE$21:$AE$50,ROW(申込書!V5)),申込書!$AE$21:$AE$50,0)),"")</f>
        <v/>
      </c>
      <c r="AB73" s="45" t="str">
        <f t="shared" si="63"/>
        <v/>
      </c>
      <c r="AC73" s="45" t="str">
        <f t="shared" si="16"/>
        <v/>
      </c>
      <c r="AD73" s="45" t="str">
        <f t="shared" si="17"/>
        <v/>
      </c>
      <c r="AE73" s="45" t="str">
        <f t="shared" si="64"/>
        <v/>
      </c>
    </row>
    <row r="74" spans="1:31" ht="18.75" customHeight="1">
      <c r="A74" s="46">
        <v>6</v>
      </c>
      <c r="B74" s="46" t="str">
        <f t="shared" si="79"/>
        <v/>
      </c>
      <c r="C74" s="46" t="str">
        <f t="shared" si="80"/>
        <v/>
      </c>
      <c r="D74" s="46" t="str">
        <f t="shared" si="81"/>
        <v/>
      </c>
      <c r="F74" s="46">
        <v>6</v>
      </c>
      <c r="G74" s="46" t="str">
        <f t="shared" si="82"/>
        <v/>
      </c>
      <c r="H74" s="46" t="str">
        <f t="shared" si="83"/>
        <v/>
      </c>
      <c r="I74" s="46" t="str">
        <f t="shared" si="84"/>
        <v/>
      </c>
      <c r="K74" s="46">
        <v>6</v>
      </c>
      <c r="L74" s="46" t="str">
        <f t="shared" si="87"/>
        <v/>
      </c>
      <c r="M74" s="46" t="str">
        <f t="shared" si="88"/>
        <v/>
      </c>
      <c r="N74" s="46" t="str">
        <f t="shared" si="89"/>
        <v/>
      </c>
      <c r="P74" s="46">
        <v>6</v>
      </c>
      <c r="Q74" s="46" t="str">
        <f t="shared" si="90"/>
        <v/>
      </c>
      <c r="R74" s="46" t="str">
        <f t="shared" si="91"/>
        <v/>
      </c>
      <c r="S74" s="46" t="str">
        <f t="shared" si="92"/>
        <v/>
      </c>
      <c r="U74" s="48" t="str">
        <f>IFERROR(INDEX(申込書!B$21:B$50,MATCH(SMALL(申込書!$AE$21:$AE$50,ROW(申込書!Q6)),申込書!$AE$21:$AE$50,0)),"")</f>
        <v/>
      </c>
      <c r="V74" s="48" t="str">
        <f>IFERROR(INDEX(申込書!D$21:D$50,MATCH(SMALL(申込書!$AE$21:$AE$50,ROW(申込書!R6)),申込書!$AE$21:$AE$50,0)),"")</f>
        <v/>
      </c>
      <c r="W74" s="48" t="str">
        <f>IFERROR(INDEX(申込書!E$21:E$50,MATCH(SMALL(申込書!$AE$21:$AE$50,ROW(申込書!S6)),申込書!$AE$21:$AE$50,0)),"")</f>
        <v/>
      </c>
      <c r="X74" s="48" t="str">
        <f>IFERROR(INDEX(申込書!N$21:N$50,MATCH(SMALL(申込書!$AE$21:$AE$50,ROW(申込書!T6)),申込書!$AE$21:$AE$50,0)),"")</f>
        <v/>
      </c>
      <c r="Y74" s="48" t="str">
        <f>IFERROR(INDEX(申込書!O$21:O$50,MATCH(SMALL(申込書!$AE$21:$AE$50,ROW(申込書!U6)),申込書!$AE$21:$AE$50,0)),"")</f>
        <v/>
      </c>
      <c r="Z74" s="48" t="str">
        <f>IFERROR(INDEX(申込書!P$21:P$50,MATCH(SMALL(申込書!$AE$21:$AE$50,ROW(申込書!V6)),申込書!$AE$21:$AE$50,0)),"")</f>
        <v/>
      </c>
      <c r="AB74" s="45" t="str">
        <f t="shared" si="63"/>
        <v/>
      </c>
      <c r="AC74" s="45" t="str">
        <f t="shared" si="16"/>
        <v/>
      </c>
      <c r="AD74" s="45" t="str">
        <f t="shared" si="17"/>
        <v/>
      </c>
      <c r="AE74" s="45" t="str">
        <f t="shared" si="64"/>
        <v/>
      </c>
    </row>
    <row r="75" spans="1:31" ht="18.75" customHeight="1">
      <c r="A75" s="46">
        <v>7</v>
      </c>
      <c r="B75" s="46" t="str">
        <f t="shared" si="79"/>
        <v/>
      </c>
      <c r="C75" s="46" t="str">
        <f t="shared" si="80"/>
        <v/>
      </c>
      <c r="D75" s="46" t="str">
        <f t="shared" si="81"/>
        <v/>
      </c>
      <c r="F75" s="46">
        <v>7</v>
      </c>
      <c r="G75" s="46" t="str">
        <f t="shared" si="82"/>
        <v/>
      </c>
      <c r="H75" s="46" t="str">
        <f t="shared" si="83"/>
        <v/>
      </c>
      <c r="I75" s="46" t="str">
        <f t="shared" si="84"/>
        <v/>
      </c>
      <c r="K75" s="46">
        <v>7</v>
      </c>
      <c r="L75" s="46" t="str">
        <f t="shared" si="87"/>
        <v/>
      </c>
      <c r="M75" s="46" t="str">
        <f t="shared" si="88"/>
        <v/>
      </c>
      <c r="N75" s="46" t="str">
        <f t="shared" si="89"/>
        <v/>
      </c>
      <c r="P75" s="46">
        <v>7</v>
      </c>
      <c r="Q75" s="46" t="str">
        <f t="shared" si="90"/>
        <v/>
      </c>
      <c r="R75" s="46" t="str">
        <f t="shared" si="91"/>
        <v/>
      </c>
      <c r="S75" s="46" t="str">
        <f t="shared" si="92"/>
        <v/>
      </c>
      <c r="U75" s="48" t="str">
        <f>IFERROR(INDEX(申込書!B$21:B$50,MATCH(SMALL(申込書!$AE$21:$AE$50,ROW(申込書!Q7)),申込書!$AE$21:$AE$50,0)),"")</f>
        <v/>
      </c>
      <c r="V75" s="48" t="str">
        <f>IFERROR(INDEX(申込書!D$21:D$50,MATCH(SMALL(申込書!$AE$21:$AE$50,ROW(申込書!R7)),申込書!$AE$21:$AE$50,0)),"")</f>
        <v/>
      </c>
      <c r="W75" s="48" t="str">
        <f>IFERROR(INDEX(申込書!E$21:E$50,MATCH(SMALL(申込書!$AE$21:$AE$50,ROW(申込書!S7)),申込書!$AE$21:$AE$50,0)),"")</f>
        <v/>
      </c>
      <c r="X75" s="48" t="str">
        <f>IFERROR(INDEX(申込書!N$21:N$50,MATCH(SMALL(申込書!$AE$21:$AE$50,ROW(申込書!T7)),申込書!$AE$21:$AE$50,0)),"")</f>
        <v/>
      </c>
      <c r="Y75" s="48" t="str">
        <f>IFERROR(INDEX(申込書!O$21:O$50,MATCH(SMALL(申込書!$AE$21:$AE$50,ROW(申込書!U7)),申込書!$AE$21:$AE$50,0)),"")</f>
        <v/>
      </c>
      <c r="Z75" s="48" t="str">
        <f>IFERROR(INDEX(申込書!P$21:P$50,MATCH(SMALL(申込書!$AE$21:$AE$50,ROW(申込書!V7)),申込書!$AE$21:$AE$50,0)),"")</f>
        <v/>
      </c>
      <c r="AB75" s="45" t="str">
        <f t="shared" si="63"/>
        <v/>
      </c>
      <c r="AC75" s="45" t="str">
        <f t="shared" si="16"/>
        <v/>
      </c>
      <c r="AD75" s="45" t="str">
        <f t="shared" si="17"/>
        <v/>
      </c>
      <c r="AE75" s="45" t="str">
        <f t="shared" si="64"/>
        <v/>
      </c>
    </row>
    <row r="76" spans="1:31" ht="18.75" customHeight="1">
      <c r="A76" s="46">
        <v>8</v>
      </c>
      <c r="B76" s="46" t="str">
        <f t="shared" si="79"/>
        <v/>
      </c>
      <c r="C76" s="46" t="str">
        <f t="shared" si="80"/>
        <v/>
      </c>
      <c r="D76" s="46" t="str">
        <f t="shared" si="81"/>
        <v/>
      </c>
      <c r="F76" s="46">
        <v>8</v>
      </c>
      <c r="G76" s="46" t="str">
        <f t="shared" si="82"/>
        <v/>
      </c>
      <c r="H76" s="46" t="str">
        <f t="shared" si="83"/>
        <v/>
      </c>
      <c r="I76" s="46" t="str">
        <f t="shared" si="84"/>
        <v/>
      </c>
      <c r="K76" s="46">
        <v>8</v>
      </c>
      <c r="L76" s="46" t="str">
        <f t="shared" si="87"/>
        <v/>
      </c>
      <c r="M76" s="46" t="str">
        <f t="shared" si="88"/>
        <v/>
      </c>
      <c r="N76" s="46" t="str">
        <f t="shared" si="89"/>
        <v/>
      </c>
      <c r="P76" s="46">
        <v>8</v>
      </c>
      <c r="Q76" s="46" t="str">
        <f t="shared" si="90"/>
        <v/>
      </c>
      <c r="R76" s="46" t="str">
        <f t="shared" si="91"/>
        <v/>
      </c>
      <c r="S76" s="46" t="str">
        <f t="shared" si="92"/>
        <v/>
      </c>
      <c r="U76" s="48" t="str">
        <f>IFERROR(INDEX(申込書!B$21:B$50,MATCH(SMALL(申込書!$AE$21:$AE$50,ROW(申込書!Q8)),申込書!$AE$21:$AE$50,0)),"")</f>
        <v/>
      </c>
      <c r="V76" s="48" t="str">
        <f>IFERROR(INDEX(申込書!D$21:D$50,MATCH(SMALL(申込書!$AE$21:$AE$50,ROW(申込書!R8)),申込書!$AE$21:$AE$50,0)),"")</f>
        <v/>
      </c>
      <c r="W76" s="48" t="str">
        <f>IFERROR(INDEX(申込書!E$21:E$50,MATCH(SMALL(申込書!$AE$21:$AE$50,ROW(申込書!S8)),申込書!$AE$21:$AE$50,0)),"")</f>
        <v/>
      </c>
      <c r="X76" s="48" t="str">
        <f>IFERROR(INDEX(申込書!N$21:N$50,MATCH(SMALL(申込書!$AE$21:$AE$50,ROW(申込書!T8)),申込書!$AE$21:$AE$50,0)),"")</f>
        <v/>
      </c>
      <c r="Y76" s="48" t="str">
        <f>IFERROR(INDEX(申込書!O$21:O$50,MATCH(SMALL(申込書!$AE$21:$AE$50,ROW(申込書!U8)),申込書!$AE$21:$AE$50,0)),"")</f>
        <v/>
      </c>
      <c r="Z76" s="48" t="str">
        <f>IFERROR(INDEX(申込書!P$21:P$50,MATCH(SMALL(申込書!$AE$21:$AE$50,ROW(申込書!V8)),申込書!$AE$21:$AE$50,0)),"")</f>
        <v/>
      </c>
      <c r="AB76" s="45" t="str">
        <f t="shared" si="63"/>
        <v/>
      </c>
      <c r="AC76" s="45" t="str">
        <f t="shared" si="16"/>
        <v/>
      </c>
      <c r="AD76" s="45" t="str">
        <f t="shared" si="17"/>
        <v/>
      </c>
      <c r="AE76" s="45" t="str">
        <f t="shared" si="64"/>
        <v/>
      </c>
    </row>
    <row r="77" spans="1:31" ht="18.75" customHeight="1">
      <c r="A77" s="46">
        <v>9</v>
      </c>
      <c r="B77" s="46" t="str">
        <f t="shared" si="79"/>
        <v/>
      </c>
      <c r="C77" s="46" t="str">
        <f t="shared" si="80"/>
        <v/>
      </c>
      <c r="D77" s="46" t="str">
        <f t="shared" si="81"/>
        <v/>
      </c>
      <c r="F77" s="46">
        <v>9</v>
      </c>
      <c r="G77" s="46" t="str">
        <f t="shared" si="82"/>
        <v/>
      </c>
      <c r="H77" s="46" t="str">
        <f t="shared" si="83"/>
        <v/>
      </c>
      <c r="I77" s="46" t="str">
        <f t="shared" si="84"/>
        <v/>
      </c>
      <c r="K77" s="46">
        <v>9</v>
      </c>
      <c r="L77" s="46" t="str">
        <f t="shared" si="87"/>
        <v/>
      </c>
      <c r="M77" s="46" t="str">
        <f t="shared" si="88"/>
        <v/>
      </c>
      <c r="N77" s="46" t="str">
        <f t="shared" si="89"/>
        <v/>
      </c>
      <c r="P77" s="46">
        <v>9</v>
      </c>
      <c r="Q77" s="46" t="str">
        <f t="shared" si="90"/>
        <v/>
      </c>
      <c r="R77" s="46" t="str">
        <f t="shared" si="91"/>
        <v/>
      </c>
      <c r="S77" s="46" t="str">
        <f t="shared" si="92"/>
        <v/>
      </c>
      <c r="U77" s="48" t="str">
        <f>IFERROR(INDEX(申込書!B$21:B$50,MATCH(SMALL(申込書!$AE$21:$AE$50,ROW(申込書!Q9)),申込書!$AE$21:$AE$50,0)),"")</f>
        <v/>
      </c>
      <c r="V77" s="48" t="str">
        <f>IFERROR(INDEX(申込書!D$21:D$50,MATCH(SMALL(申込書!$AE$21:$AE$50,ROW(申込書!R9)),申込書!$AE$21:$AE$50,0)),"")</f>
        <v/>
      </c>
      <c r="W77" s="48" t="str">
        <f>IFERROR(INDEX(申込書!E$21:E$50,MATCH(SMALL(申込書!$AE$21:$AE$50,ROW(申込書!S9)),申込書!$AE$21:$AE$50,0)),"")</f>
        <v/>
      </c>
      <c r="X77" s="48" t="str">
        <f>IFERROR(INDEX(申込書!N$21:N$50,MATCH(SMALL(申込書!$AE$21:$AE$50,ROW(申込書!T9)),申込書!$AE$21:$AE$50,0)),"")</f>
        <v/>
      </c>
      <c r="Y77" s="48" t="str">
        <f>IFERROR(INDEX(申込書!O$21:O$50,MATCH(SMALL(申込書!$AE$21:$AE$50,ROW(申込書!U9)),申込書!$AE$21:$AE$50,0)),"")</f>
        <v/>
      </c>
      <c r="Z77" s="48" t="str">
        <f>IFERROR(INDEX(申込書!P$21:P$50,MATCH(SMALL(申込書!$AE$21:$AE$50,ROW(申込書!V9)),申込書!$AE$21:$AE$50,0)),"")</f>
        <v/>
      </c>
      <c r="AB77" s="45" t="str">
        <f t="shared" si="63"/>
        <v/>
      </c>
      <c r="AC77" s="45" t="str">
        <f t="shared" si="16"/>
        <v/>
      </c>
      <c r="AD77" s="45" t="str">
        <f t="shared" si="17"/>
        <v/>
      </c>
      <c r="AE77" s="45" t="str">
        <f t="shared" si="64"/>
        <v/>
      </c>
    </row>
    <row r="78" spans="1:31" ht="18.75" customHeight="1">
      <c r="A78" s="46">
        <v>10</v>
      </c>
      <c r="B78" s="46" t="str">
        <f t="shared" si="79"/>
        <v/>
      </c>
      <c r="C78" s="46" t="str">
        <f t="shared" si="80"/>
        <v/>
      </c>
      <c r="D78" s="46" t="str">
        <f t="shared" si="81"/>
        <v/>
      </c>
      <c r="F78" s="46">
        <v>10</v>
      </c>
      <c r="G78" s="46" t="str">
        <f t="shared" si="82"/>
        <v/>
      </c>
      <c r="H78" s="46" t="str">
        <f t="shared" si="83"/>
        <v/>
      </c>
      <c r="I78" s="46" t="str">
        <f t="shared" si="84"/>
        <v/>
      </c>
      <c r="K78" s="46">
        <v>10</v>
      </c>
      <c r="L78" s="46" t="str">
        <f t="shared" si="87"/>
        <v/>
      </c>
      <c r="M78" s="46" t="str">
        <f t="shared" si="88"/>
        <v/>
      </c>
      <c r="N78" s="46" t="str">
        <f t="shared" si="89"/>
        <v/>
      </c>
      <c r="P78" s="46">
        <v>10</v>
      </c>
      <c r="Q78" s="46" t="str">
        <f t="shared" si="90"/>
        <v/>
      </c>
      <c r="R78" s="46" t="str">
        <f t="shared" si="91"/>
        <v/>
      </c>
      <c r="S78" s="46" t="str">
        <f t="shared" si="92"/>
        <v/>
      </c>
      <c r="U78" s="48" t="str">
        <f>IFERROR(INDEX(申込書!B$21:B$50,MATCH(SMALL(申込書!$AE$21:$AE$50,ROW(申込書!Q10)),申込書!$AE$21:$AE$50,0)),"")</f>
        <v/>
      </c>
      <c r="V78" s="48" t="str">
        <f>IFERROR(INDEX(申込書!D$21:D$50,MATCH(SMALL(申込書!$AE$21:$AE$50,ROW(申込書!R10)),申込書!$AE$21:$AE$50,0)),"")</f>
        <v/>
      </c>
      <c r="W78" s="48" t="str">
        <f>IFERROR(INDEX(申込書!E$21:E$50,MATCH(SMALL(申込書!$AE$21:$AE$50,ROW(申込書!S10)),申込書!$AE$21:$AE$50,0)),"")</f>
        <v/>
      </c>
      <c r="X78" s="48" t="str">
        <f>IFERROR(INDEX(申込書!N$21:N$50,MATCH(SMALL(申込書!$AE$21:$AE$50,ROW(申込書!T10)),申込書!$AE$21:$AE$50,0)),"")</f>
        <v/>
      </c>
      <c r="Y78" s="48" t="str">
        <f>IFERROR(INDEX(申込書!O$21:O$50,MATCH(SMALL(申込書!$AE$21:$AE$50,ROW(申込書!U10)),申込書!$AE$21:$AE$50,0)),"")</f>
        <v/>
      </c>
      <c r="Z78" s="48" t="str">
        <f>IFERROR(INDEX(申込書!P$21:P$50,MATCH(SMALL(申込書!$AE$21:$AE$50,ROW(申込書!V10)),申込書!$AE$21:$AE$50,0)),"")</f>
        <v/>
      </c>
      <c r="AB78" s="45" t="str">
        <f t="shared" si="63"/>
        <v/>
      </c>
      <c r="AC78" s="45" t="str">
        <f t="shared" si="16"/>
        <v/>
      </c>
      <c r="AD78" s="45" t="str">
        <f t="shared" si="17"/>
        <v/>
      </c>
      <c r="AE78" s="45" t="str">
        <f t="shared" si="64"/>
        <v/>
      </c>
    </row>
    <row r="79" spans="1:31" ht="18.75" customHeight="1">
      <c r="AB79" s="45" t="str">
        <f t="shared" si="63"/>
        <v/>
      </c>
      <c r="AC79" s="45" t="str">
        <f t="shared" si="16"/>
        <v/>
      </c>
      <c r="AD79" s="45" t="str">
        <f t="shared" si="17"/>
        <v/>
      </c>
      <c r="AE79" s="45" t="str">
        <f t="shared" si="64"/>
        <v/>
      </c>
    </row>
    <row r="80" spans="1:31" ht="18.75" customHeight="1">
      <c r="A80" s="238" t="s">
        <v>42</v>
      </c>
      <c r="B80" s="238"/>
      <c r="C80" s="238"/>
      <c r="D80" s="238"/>
      <c r="F80" s="239" t="s">
        <v>45</v>
      </c>
      <c r="G80" s="239"/>
      <c r="H80" s="239"/>
      <c r="I80" s="239"/>
      <c r="U80" s="45" t="s">
        <v>128</v>
      </c>
      <c r="AB80" s="45" t="str">
        <f t="shared" si="15"/>
        <v/>
      </c>
      <c r="AC80" s="45" t="str">
        <f t="shared" si="16"/>
        <v/>
      </c>
      <c r="AD80" s="45" t="str">
        <f t="shared" si="17"/>
        <v/>
      </c>
      <c r="AE80" s="45" t="str">
        <f t="shared" si="18"/>
        <v/>
      </c>
    </row>
    <row r="81" spans="1:31" ht="18.75" customHeight="1">
      <c r="A81" s="136" t="s">
        <v>35</v>
      </c>
      <c r="B81" s="136" t="s">
        <v>36</v>
      </c>
      <c r="C81" s="136" t="s">
        <v>28</v>
      </c>
      <c r="D81" s="136" t="s">
        <v>37</v>
      </c>
      <c r="F81" s="137" t="s">
        <v>35</v>
      </c>
      <c r="G81" s="137" t="s">
        <v>36</v>
      </c>
      <c r="H81" s="137" t="s">
        <v>28</v>
      </c>
      <c r="I81" s="137" t="s">
        <v>37</v>
      </c>
      <c r="U81" s="46" t="s">
        <v>36</v>
      </c>
      <c r="V81" s="46" t="s">
        <v>28</v>
      </c>
      <c r="W81" s="46" t="s">
        <v>37</v>
      </c>
      <c r="X81" s="46" t="s">
        <v>38</v>
      </c>
      <c r="Y81" s="46" t="s">
        <v>126</v>
      </c>
      <c r="Z81" s="46" t="s">
        <v>39</v>
      </c>
      <c r="AB81" s="45" t="str">
        <f t="shared" si="15"/>
        <v/>
      </c>
      <c r="AC81" s="45" t="str">
        <f t="shared" si="16"/>
        <v/>
      </c>
      <c r="AD81" s="45" t="str">
        <f t="shared" si="17"/>
        <v/>
      </c>
      <c r="AE81" s="45" t="str">
        <f t="shared" si="18"/>
        <v/>
      </c>
    </row>
    <row r="82" spans="1:31" ht="18.75" customHeight="1">
      <c r="A82" s="46">
        <v>1</v>
      </c>
      <c r="B82" s="46" t="str">
        <f>IFERROR(INDEX(U$4:U$78,MATCH(SMALL($AD$4:$AD$78,ROW(A1)),$AD$4:$AD$78,0)),"")</f>
        <v/>
      </c>
      <c r="C82" s="46" t="str">
        <f t="shared" ref="C82:D82" si="93">IFERROR(INDEX(V$4:V$78,MATCH(SMALL($AD$4:$AD$78,ROW(B1)),$AD$4:$AD$78,0)),"")</f>
        <v/>
      </c>
      <c r="D82" s="46" t="str">
        <f t="shared" si="93"/>
        <v/>
      </c>
      <c r="F82" s="49">
        <v>1</v>
      </c>
      <c r="G82" s="46" t="str">
        <f>IFERROR(INDEX(U$82:U$156,MATCH(SMALL($AD$82:$AD$156,ROW(F1)),$AD$82:$AD$156,0)),"")</f>
        <v/>
      </c>
      <c r="H82" s="46" t="str">
        <f t="shared" ref="H82:I82" si="94">IFERROR(INDEX(V$82:V$156,MATCH(SMALL($AD$82:$AD$156,ROW(G1)),$AD$82:$AD$156,0)),"")</f>
        <v/>
      </c>
      <c r="I82" s="46" t="str">
        <f t="shared" si="94"/>
        <v/>
      </c>
      <c r="U82" s="48" t="str">
        <f>IFERROR(INDEX(申込書!B$21:B$50,MATCH(SMALL(申込書!$V$21:$V$50,ROW(申込書!Q1)),申込書!$V$21:$V$50,0)),"")</f>
        <v/>
      </c>
      <c r="V82" s="48" t="str">
        <f>IFERROR(INDEX(申込書!D$21:D$50,MATCH(SMALL(申込書!$V$21:$V$50,ROW(申込書!R1)),申込書!$V$21:$V$50,0)),"")</f>
        <v/>
      </c>
      <c r="W82" s="48" t="str">
        <f>IFERROR(INDEX(申込書!E$21:E$50,MATCH(SMALL(申込書!$V$21:$V$50,ROW(申込書!S1)),申込書!$V$21:$V$50,0)),"")</f>
        <v/>
      </c>
      <c r="X82" s="48" t="str">
        <f>IFERROR(INDEX(申込書!N$21:N$50,MATCH(SMALL(申込書!$V$21:$V$50,ROW(申込書!T1)),申込書!$V$21:$V$50,0)),"")</f>
        <v/>
      </c>
      <c r="Y82" s="48" t="str">
        <f>IFERROR(INDEX(申込書!O$21:O$50,MATCH(SMALL(申込書!$V$21:$V$50,ROW(申込書!U1)),申込書!$V$21:$V$50,0)),"")</f>
        <v/>
      </c>
      <c r="Z82" s="48" t="str">
        <f>IFERROR(INDEX(申込書!P$21:P$50,MATCH(SMALL(申込書!$V$21:$V$50,ROW(申込書!V1)),申込書!$V$21:$V$50,0)),"")</f>
        <v/>
      </c>
      <c r="AB82" s="45" t="str">
        <f t="shared" si="15"/>
        <v/>
      </c>
      <c r="AC82" s="45" t="str">
        <f t="shared" si="16"/>
        <v/>
      </c>
      <c r="AD82" s="45" t="str">
        <f t="shared" si="17"/>
        <v/>
      </c>
      <c r="AE82" s="45" t="str">
        <f t="shared" si="18"/>
        <v/>
      </c>
    </row>
    <row r="83" spans="1:31" ht="18.75" customHeight="1">
      <c r="A83" s="46">
        <v>2</v>
      </c>
      <c r="B83" s="46" t="str">
        <f t="shared" ref="B83:B84" si="95">IFERROR(INDEX(U$4:U$78,MATCH(SMALL($AD$4:$AD$78,ROW(A2)),$AD$4:$AD$78,0)),"")</f>
        <v/>
      </c>
      <c r="C83" s="46" t="str">
        <f t="shared" ref="C83:C84" si="96">IFERROR(INDEX(V$4:V$78,MATCH(SMALL($AD$4:$AD$78,ROW(B2)),$AD$4:$AD$78,0)),"")</f>
        <v/>
      </c>
      <c r="D83" s="46" t="str">
        <f t="shared" ref="D83:D84" si="97">IFERROR(INDEX(W$4:W$78,MATCH(SMALL($AD$4:$AD$78,ROW(C2)),$AD$4:$AD$78,0)),"")</f>
        <v/>
      </c>
      <c r="F83" s="49">
        <v>2</v>
      </c>
      <c r="G83" s="46" t="str">
        <f t="shared" ref="G83:G84" si="98">IFERROR(INDEX(U$82:U$156,MATCH(SMALL($AD$82:$AD$156,ROW(F2)),$AD$82:$AD$156,0)),"")</f>
        <v/>
      </c>
      <c r="H83" s="46" t="str">
        <f t="shared" ref="H83:H84" si="99">IFERROR(INDEX(V$82:V$156,MATCH(SMALL($AD$82:$AD$156,ROW(G2)),$AD$82:$AD$156,0)),"")</f>
        <v/>
      </c>
      <c r="I83" s="46" t="str">
        <f t="shared" ref="I83:I84" si="100">IFERROR(INDEX(W$82:W$156,MATCH(SMALL($AD$82:$AD$156,ROW(H2)),$AD$82:$AD$156,0)),"")</f>
        <v/>
      </c>
      <c r="U83" s="48" t="str">
        <f>IFERROR(INDEX(申込書!B$21:B$50,MATCH(SMALL(申込書!$V$21:$V$50,ROW(申込書!Q2)),申込書!$V$21:$V$50,0)),"")</f>
        <v/>
      </c>
      <c r="V83" s="48" t="str">
        <f>IFERROR(INDEX(申込書!D$21:D$50,MATCH(SMALL(申込書!$V$21:$V$50,ROW(申込書!R2)),申込書!$V$21:$V$50,0)),"")</f>
        <v/>
      </c>
      <c r="W83" s="48" t="str">
        <f>IFERROR(INDEX(申込書!E$21:E$50,MATCH(SMALL(申込書!$V$21:$V$50,ROW(申込書!S2)),申込書!$V$21:$V$50,0)),"")</f>
        <v/>
      </c>
      <c r="X83" s="48" t="str">
        <f>IFERROR(INDEX(申込書!N$21:N$50,MATCH(SMALL(申込書!$V$21:$V$50,ROW(申込書!T2)),申込書!$V$21:$V$50,0)),"")</f>
        <v/>
      </c>
      <c r="Y83" s="48" t="str">
        <f>IFERROR(INDEX(申込書!O$21:O$50,MATCH(SMALL(申込書!$V$21:$V$50,ROW(申込書!U2)),申込書!$V$21:$V$50,0)),"")</f>
        <v/>
      </c>
      <c r="Z83" s="48" t="str">
        <f>IFERROR(INDEX(申込書!P$21:P$50,MATCH(SMALL(申込書!$V$21:$V$50,ROW(申込書!V2)),申込書!$V$21:$V$50,0)),"")</f>
        <v/>
      </c>
      <c r="AB83" s="45" t="str">
        <f t="shared" si="15"/>
        <v/>
      </c>
      <c r="AC83" s="45" t="str">
        <f t="shared" si="16"/>
        <v/>
      </c>
      <c r="AD83" s="45" t="str">
        <f t="shared" si="17"/>
        <v/>
      </c>
      <c r="AE83" s="45" t="str">
        <f t="shared" si="18"/>
        <v/>
      </c>
    </row>
    <row r="84" spans="1:31" ht="18.75" customHeight="1">
      <c r="A84" s="46">
        <v>3</v>
      </c>
      <c r="B84" s="46" t="str">
        <f t="shared" si="95"/>
        <v/>
      </c>
      <c r="C84" s="46" t="str">
        <f t="shared" si="96"/>
        <v/>
      </c>
      <c r="D84" s="46" t="str">
        <f t="shared" si="97"/>
        <v/>
      </c>
      <c r="F84" s="49">
        <v>3</v>
      </c>
      <c r="G84" s="46" t="str">
        <f t="shared" si="98"/>
        <v/>
      </c>
      <c r="H84" s="46" t="str">
        <f t="shared" si="99"/>
        <v/>
      </c>
      <c r="I84" s="46" t="str">
        <f t="shared" si="100"/>
        <v/>
      </c>
      <c r="U84" s="48" t="str">
        <f>IFERROR(INDEX(申込書!B$21:B$50,MATCH(SMALL(申込書!$V$21:$V$50,ROW(申込書!Q3)),申込書!$V$21:$V$50,0)),"")</f>
        <v/>
      </c>
      <c r="V84" s="48" t="str">
        <f>IFERROR(INDEX(申込書!D$21:D$50,MATCH(SMALL(申込書!$V$21:$V$50,ROW(申込書!R3)),申込書!$V$21:$V$50,0)),"")</f>
        <v/>
      </c>
      <c r="W84" s="48" t="str">
        <f>IFERROR(INDEX(申込書!E$21:E$50,MATCH(SMALL(申込書!$V$21:$V$50,ROW(申込書!S3)),申込書!$V$21:$V$50,0)),"")</f>
        <v/>
      </c>
      <c r="X84" s="48" t="str">
        <f>IFERROR(INDEX(申込書!N$21:N$50,MATCH(SMALL(申込書!$V$21:$V$50,ROW(申込書!T3)),申込書!$V$21:$V$50,0)),"")</f>
        <v/>
      </c>
      <c r="Y84" s="48" t="str">
        <f>IFERROR(INDEX(申込書!O$21:O$50,MATCH(SMALL(申込書!$V$21:$V$50,ROW(申込書!U3)),申込書!$V$21:$V$50,0)),"")</f>
        <v/>
      </c>
      <c r="Z84" s="48" t="str">
        <f>IFERROR(INDEX(申込書!P$21:P$50,MATCH(SMALL(申込書!$V$21:$V$50,ROW(申込書!V3)),申込書!$V$21:$V$50,0)),"")</f>
        <v/>
      </c>
      <c r="AB84" s="45" t="str">
        <f t="shared" si="15"/>
        <v/>
      </c>
      <c r="AC84" s="45" t="str">
        <f t="shared" si="16"/>
        <v/>
      </c>
      <c r="AD84" s="45" t="str">
        <f t="shared" si="17"/>
        <v/>
      </c>
      <c r="AE84" s="45" t="str">
        <f t="shared" si="18"/>
        <v/>
      </c>
    </row>
    <row r="85" spans="1:31" ht="18.75" customHeight="1">
      <c r="A85" s="46" t="s">
        <v>40</v>
      </c>
      <c r="B85" s="46" t="str">
        <f>IFERROR(INDEX(U$4:U$78,MATCH(SMALL($AE$4:$AE$78,ROW(A1)),$AE$4:$AE$78,0)),"")</f>
        <v/>
      </c>
      <c r="C85" s="46" t="str">
        <f t="shared" ref="C85:D85" si="101">IFERROR(INDEX(V$4:V$78,MATCH(SMALL($AE$4:$AE$78,ROW(B1)),$AE$4:$AE$78,0)),"")</f>
        <v/>
      </c>
      <c r="D85" s="46" t="str">
        <f t="shared" si="101"/>
        <v/>
      </c>
      <c r="F85" s="46" t="s">
        <v>40</v>
      </c>
      <c r="G85" s="46" t="str">
        <f>IFERROR(INDEX(U$82:U$156,MATCH(SMALL($AE$82:$AE$156,ROW(F1)),$AE$82:$AE$156,0)),"")</f>
        <v/>
      </c>
      <c r="H85" s="46" t="str">
        <f t="shared" ref="H85:I85" si="102">IFERROR(INDEX(V$82:V$156,MATCH(SMALL($AE$82:$AE$156,ROW(G1)),$AE$82:$AE$156,0)),"")</f>
        <v/>
      </c>
      <c r="I85" s="46" t="str">
        <f t="shared" si="102"/>
        <v/>
      </c>
      <c r="U85" s="48" t="str">
        <f>IFERROR(INDEX(申込書!B$21:B$50,MATCH(SMALL(申込書!$V$21:$V$50,ROW(申込書!Q4)),申込書!$V$21:$V$50,0)),"")</f>
        <v/>
      </c>
      <c r="V85" s="48" t="str">
        <f>IFERROR(INDEX(申込書!D$21:D$50,MATCH(SMALL(申込書!$V$21:$V$50,ROW(申込書!R4)),申込書!$V$21:$V$50,0)),"")</f>
        <v/>
      </c>
      <c r="W85" s="48" t="str">
        <f>IFERROR(INDEX(申込書!E$21:E$50,MATCH(SMALL(申込書!$V$21:$V$50,ROW(申込書!S4)),申込書!$V$21:$V$50,0)),"")</f>
        <v/>
      </c>
      <c r="X85" s="48" t="str">
        <f>IFERROR(INDEX(申込書!N$21:N$50,MATCH(SMALL(申込書!$V$21:$V$50,ROW(申込書!T4)),申込書!$V$21:$V$50,0)),"")</f>
        <v/>
      </c>
      <c r="Y85" s="48" t="str">
        <f>IFERROR(INDEX(申込書!O$21:O$50,MATCH(SMALL(申込書!$V$21:$V$50,ROW(申込書!U4)),申込書!$V$21:$V$50,0)),"")</f>
        <v/>
      </c>
      <c r="Z85" s="48" t="str">
        <f>IFERROR(INDEX(申込書!P$21:P$50,MATCH(SMALL(申込書!$V$21:$V$50,ROW(申込書!V4)),申込書!$V$21:$V$50,0)),"")</f>
        <v/>
      </c>
      <c r="AB85" s="45" t="str">
        <f t="shared" si="15"/>
        <v/>
      </c>
      <c r="AC85" s="45" t="str">
        <f t="shared" si="16"/>
        <v/>
      </c>
      <c r="AD85" s="45" t="str">
        <f t="shared" si="17"/>
        <v/>
      </c>
      <c r="AE85" s="45" t="str">
        <f t="shared" si="18"/>
        <v/>
      </c>
    </row>
    <row r="86" spans="1:31" ht="18.75" customHeight="1">
      <c r="U86" s="48" t="str">
        <f>IFERROR(INDEX(申込書!B$21:B$50,MATCH(SMALL(申込書!$V$21:$V$50,ROW(申込書!Q5)),申込書!$V$21:$V$50,0)),"")</f>
        <v/>
      </c>
      <c r="V86" s="48" t="str">
        <f>IFERROR(INDEX(申込書!D$21:D$50,MATCH(SMALL(申込書!$V$21:$V$50,ROW(申込書!R5)),申込書!$V$21:$V$50,0)),"")</f>
        <v/>
      </c>
      <c r="W86" s="48" t="str">
        <f>IFERROR(INDEX(申込書!E$21:E$50,MATCH(SMALL(申込書!$V$21:$V$50,ROW(申込書!S5)),申込書!$V$21:$V$50,0)),"")</f>
        <v/>
      </c>
      <c r="X86" s="48" t="str">
        <f>IFERROR(INDEX(申込書!N$21:N$50,MATCH(SMALL(申込書!$V$21:$V$50,ROW(申込書!T5)),申込書!$V$21:$V$50,0)),"")</f>
        <v/>
      </c>
      <c r="Y86" s="48" t="str">
        <f>IFERROR(INDEX(申込書!O$21:O$50,MATCH(SMALL(申込書!$V$21:$V$50,ROW(申込書!U5)),申込書!$V$21:$V$50,0)),"")</f>
        <v/>
      </c>
      <c r="Z86" s="48" t="str">
        <f>IFERROR(INDEX(申込書!P$21:P$50,MATCH(SMALL(申込書!$V$21:$V$50,ROW(申込書!V5)),申込書!$V$21:$V$50,0)),"")</f>
        <v/>
      </c>
      <c r="AB86" s="45" t="str">
        <f t="shared" si="15"/>
        <v/>
      </c>
      <c r="AC86" s="45" t="str">
        <f t="shared" si="16"/>
        <v/>
      </c>
      <c r="AD86" s="45" t="str">
        <f t="shared" si="17"/>
        <v/>
      </c>
      <c r="AE86" s="45" t="str">
        <f t="shared" si="18"/>
        <v/>
      </c>
    </row>
    <row r="87" spans="1:31" ht="18.75" customHeight="1">
      <c r="U87" s="48" t="str">
        <f>IFERROR(INDEX(申込書!B$21:B$50,MATCH(SMALL(申込書!$V$21:$V$50,ROW(申込書!Q6)),申込書!$V$21:$V$50,0)),"")</f>
        <v/>
      </c>
      <c r="V87" s="48" t="str">
        <f>IFERROR(INDEX(申込書!D$21:D$50,MATCH(SMALL(申込書!$V$21:$V$50,ROW(申込書!R6)),申込書!$V$21:$V$50,0)),"")</f>
        <v/>
      </c>
      <c r="W87" s="48" t="str">
        <f>IFERROR(INDEX(申込書!E$21:E$50,MATCH(SMALL(申込書!$V$21:$V$50,ROW(申込書!S6)),申込書!$V$21:$V$50,0)),"")</f>
        <v/>
      </c>
      <c r="X87" s="48" t="str">
        <f>IFERROR(INDEX(申込書!N$21:N$50,MATCH(SMALL(申込書!$V$21:$V$50,ROW(申込書!T6)),申込書!$V$21:$V$50,0)),"")</f>
        <v/>
      </c>
      <c r="Y87" s="48" t="str">
        <f>IFERROR(INDEX(申込書!O$21:O$50,MATCH(SMALL(申込書!$V$21:$V$50,ROW(申込書!U6)),申込書!$V$21:$V$50,0)),"")</f>
        <v/>
      </c>
      <c r="Z87" s="48" t="str">
        <f>IFERROR(INDEX(申込書!P$21:P$50,MATCH(SMALL(申込書!$V$21:$V$50,ROW(申込書!V6)),申込書!$V$21:$V$50,0)),"")</f>
        <v/>
      </c>
      <c r="AB87" s="45" t="str">
        <f t="shared" si="15"/>
        <v/>
      </c>
      <c r="AC87" s="45" t="str">
        <f t="shared" si="16"/>
        <v/>
      </c>
      <c r="AD87" s="45" t="str">
        <f t="shared" si="17"/>
        <v/>
      </c>
      <c r="AE87" s="45" t="str">
        <f t="shared" si="18"/>
        <v/>
      </c>
    </row>
    <row r="88" spans="1:31" ht="18.75" customHeight="1">
      <c r="U88" s="48" t="str">
        <f>IFERROR(INDEX(申込書!B$21:B$50,MATCH(SMALL(申込書!$V$21:$V$50,ROW(申込書!Q7)),申込書!$V$21:$V$50,0)),"")</f>
        <v/>
      </c>
      <c r="V88" s="48" t="str">
        <f>IFERROR(INDEX(申込書!D$21:D$50,MATCH(SMALL(申込書!$V$21:$V$50,ROW(申込書!R7)),申込書!$V$21:$V$50,0)),"")</f>
        <v/>
      </c>
      <c r="W88" s="48" t="str">
        <f>IFERROR(INDEX(申込書!E$21:E$50,MATCH(SMALL(申込書!$V$21:$V$50,ROW(申込書!S7)),申込書!$V$21:$V$50,0)),"")</f>
        <v/>
      </c>
      <c r="X88" s="48" t="str">
        <f>IFERROR(INDEX(申込書!N$21:N$50,MATCH(SMALL(申込書!$V$21:$V$50,ROW(申込書!T7)),申込書!$V$21:$V$50,0)),"")</f>
        <v/>
      </c>
      <c r="Y88" s="48" t="str">
        <f>IFERROR(INDEX(申込書!O$21:O$50,MATCH(SMALL(申込書!$V$21:$V$50,ROW(申込書!U7)),申込書!$V$21:$V$50,0)),"")</f>
        <v/>
      </c>
      <c r="Z88" s="48" t="str">
        <f>IFERROR(INDEX(申込書!P$21:P$50,MATCH(SMALL(申込書!$V$21:$V$50,ROW(申込書!V7)),申込書!$V$21:$V$50,0)),"")</f>
        <v/>
      </c>
      <c r="AB88" s="45" t="str">
        <f t="shared" si="15"/>
        <v/>
      </c>
      <c r="AC88" s="45" t="str">
        <f t="shared" si="16"/>
        <v/>
      </c>
      <c r="AD88" s="45" t="str">
        <f t="shared" si="17"/>
        <v/>
      </c>
      <c r="AE88" s="45" t="str">
        <f t="shared" si="18"/>
        <v/>
      </c>
    </row>
    <row r="89" spans="1:31" ht="18.75" customHeight="1">
      <c r="U89" s="48" t="str">
        <f>IFERROR(INDEX(申込書!B$21:B$50,MATCH(SMALL(申込書!$V$21:$V$50,ROW(申込書!Q8)),申込書!$V$21:$V$50,0)),"")</f>
        <v/>
      </c>
      <c r="V89" s="48" t="str">
        <f>IFERROR(INDEX(申込書!D$21:D$50,MATCH(SMALL(申込書!$V$21:$V$50,ROW(申込書!R8)),申込書!$V$21:$V$50,0)),"")</f>
        <v/>
      </c>
      <c r="W89" s="48" t="str">
        <f>IFERROR(INDEX(申込書!E$21:E$50,MATCH(SMALL(申込書!$V$21:$V$50,ROW(申込書!S8)),申込書!$V$21:$V$50,0)),"")</f>
        <v/>
      </c>
      <c r="X89" s="48" t="str">
        <f>IFERROR(INDEX(申込書!N$21:N$50,MATCH(SMALL(申込書!$V$21:$V$50,ROW(申込書!T8)),申込書!$V$21:$V$50,0)),"")</f>
        <v/>
      </c>
      <c r="Y89" s="48" t="str">
        <f>IFERROR(INDEX(申込書!O$21:O$50,MATCH(SMALL(申込書!$V$21:$V$50,ROW(申込書!U8)),申込書!$V$21:$V$50,0)),"")</f>
        <v/>
      </c>
      <c r="Z89" s="48" t="str">
        <f>IFERROR(INDEX(申込書!P$21:P$50,MATCH(SMALL(申込書!$V$21:$V$50,ROW(申込書!V8)),申込書!$V$21:$V$50,0)),"")</f>
        <v/>
      </c>
      <c r="AB89" s="45" t="str">
        <f t="shared" si="15"/>
        <v/>
      </c>
      <c r="AC89" s="45" t="str">
        <f t="shared" si="16"/>
        <v/>
      </c>
      <c r="AD89" s="45" t="str">
        <f t="shared" si="17"/>
        <v/>
      </c>
      <c r="AE89" s="45" t="str">
        <f t="shared" si="18"/>
        <v/>
      </c>
    </row>
    <row r="90" spans="1:31" ht="18.75" customHeight="1">
      <c r="U90" s="48" t="str">
        <f>IFERROR(INDEX(申込書!B$21:B$50,MATCH(SMALL(申込書!$V$21:$V$50,ROW(申込書!Q9)),申込書!$V$21:$V$50,0)),"")</f>
        <v/>
      </c>
      <c r="V90" s="48" t="str">
        <f>IFERROR(INDEX(申込書!D$21:D$50,MATCH(SMALL(申込書!$V$21:$V$50,ROW(申込書!R9)),申込書!$V$21:$V$50,0)),"")</f>
        <v/>
      </c>
      <c r="W90" s="48" t="str">
        <f>IFERROR(INDEX(申込書!E$21:E$50,MATCH(SMALL(申込書!$V$21:$V$50,ROW(申込書!S9)),申込書!$V$21:$V$50,0)),"")</f>
        <v/>
      </c>
      <c r="X90" s="48" t="str">
        <f>IFERROR(INDEX(申込書!N$21:N$50,MATCH(SMALL(申込書!$V$21:$V$50,ROW(申込書!T9)),申込書!$V$21:$V$50,0)),"")</f>
        <v/>
      </c>
      <c r="Y90" s="48" t="str">
        <f>IFERROR(INDEX(申込書!O$21:O$50,MATCH(SMALL(申込書!$V$21:$V$50,ROW(申込書!U9)),申込書!$V$21:$V$50,0)),"")</f>
        <v/>
      </c>
      <c r="Z90" s="48" t="str">
        <f>IFERROR(INDEX(申込書!P$21:P$50,MATCH(SMALL(申込書!$V$21:$V$50,ROW(申込書!V9)),申込書!$V$21:$V$50,0)),"")</f>
        <v/>
      </c>
      <c r="AB90" s="45" t="str">
        <f t="shared" si="15"/>
        <v/>
      </c>
      <c r="AC90" s="45" t="str">
        <f t="shared" si="16"/>
        <v/>
      </c>
      <c r="AD90" s="45" t="str">
        <f t="shared" si="17"/>
        <v/>
      </c>
      <c r="AE90" s="45" t="str">
        <f t="shared" si="18"/>
        <v/>
      </c>
    </row>
    <row r="91" spans="1:31" ht="18.75" customHeight="1">
      <c r="U91" s="48" t="str">
        <f>IFERROR(INDEX(申込書!B$21:B$50,MATCH(SMALL(申込書!$V$21:$V$50,ROW(申込書!Q10)),申込書!$V$21:$V$50,0)),"")</f>
        <v/>
      </c>
      <c r="V91" s="48" t="str">
        <f>IFERROR(INDEX(申込書!D$21:D$50,MATCH(SMALL(申込書!$V$21:$V$50,ROW(申込書!R10)),申込書!$V$21:$V$50,0)),"")</f>
        <v/>
      </c>
      <c r="W91" s="48" t="str">
        <f>IFERROR(INDEX(申込書!E$21:E$50,MATCH(SMALL(申込書!$V$21:$V$50,ROW(申込書!S10)),申込書!$V$21:$V$50,0)),"")</f>
        <v/>
      </c>
      <c r="X91" s="48" t="str">
        <f>IFERROR(INDEX(申込書!N$21:N$50,MATCH(SMALL(申込書!$V$21:$V$50,ROW(申込書!T10)),申込書!$V$21:$V$50,0)),"")</f>
        <v/>
      </c>
      <c r="Y91" s="48" t="str">
        <f>IFERROR(INDEX(申込書!O$21:O$50,MATCH(SMALL(申込書!$V$21:$V$50,ROW(申込書!U10)),申込書!$V$21:$V$50,0)),"")</f>
        <v/>
      </c>
      <c r="Z91" s="48" t="str">
        <f>IFERROR(INDEX(申込書!P$21:P$50,MATCH(SMALL(申込書!$V$21:$V$50,ROW(申込書!V10)),申込書!$V$21:$V$50,0)),"")</f>
        <v/>
      </c>
      <c r="AB91" s="45" t="str">
        <f t="shared" si="15"/>
        <v/>
      </c>
      <c r="AC91" s="45" t="str">
        <f t="shared" si="16"/>
        <v/>
      </c>
      <c r="AD91" s="45" t="str">
        <f t="shared" si="17"/>
        <v/>
      </c>
      <c r="AE91" s="45" t="str">
        <f t="shared" si="18"/>
        <v/>
      </c>
    </row>
    <row r="92" spans="1:31" ht="18.75" customHeight="1">
      <c r="AB92" s="45" t="str">
        <f t="shared" si="15"/>
        <v/>
      </c>
      <c r="AC92" s="45" t="str">
        <f t="shared" si="16"/>
        <v/>
      </c>
      <c r="AD92" s="45" t="str">
        <f t="shared" si="17"/>
        <v/>
      </c>
      <c r="AE92" s="45" t="str">
        <f t="shared" si="18"/>
        <v/>
      </c>
    </row>
    <row r="93" spans="1:31" ht="18.75" customHeight="1">
      <c r="U93" s="45" t="s">
        <v>140</v>
      </c>
      <c r="AB93" s="45" t="str">
        <f t="shared" si="15"/>
        <v/>
      </c>
      <c r="AC93" s="45" t="str">
        <f t="shared" si="16"/>
        <v/>
      </c>
      <c r="AD93" s="45" t="str">
        <f t="shared" si="17"/>
        <v/>
      </c>
      <c r="AE93" s="45" t="str">
        <f t="shared" si="18"/>
        <v/>
      </c>
    </row>
    <row r="94" spans="1:31" ht="18.75" customHeight="1">
      <c r="U94" s="46" t="s">
        <v>36</v>
      </c>
      <c r="V94" s="46" t="s">
        <v>28</v>
      </c>
      <c r="W94" s="46" t="s">
        <v>37</v>
      </c>
      <c r="X94" s="46" t="s">
        <v>38</v>
      </c>
      <c r="Y94" s="46" t="s">
        <v>126</v>
      </c>
      <c r="Z94" s="46" t="s">
        <v>39</v>
      </c>
      <c r="AB94" s="45" t="str">
        <f t="shared" si="15"/>
        <v/>
      </c>
      <c r="AC94" s="45" t="str">
        <f t="shared" si="16"/>
        <v/>
      </c>
      <c r="AD94" s="45" t="str">
        <f t="shared" si="17"/>
        <v/>
      </c>
      <c r="AE94" s="45" t="str">
        <f t="shared" si="18"/>
        <v/>
      </c>
    </row>
    <row r="95" spans="1:31" ht="18.75" customHeight="1">
      <c r="U95" s="48" t="str">
        <f>IFERROR(INDEX(申込書!B$21:B$50,MATCH(SMALL(申込書!$X$21:$X$50,ROW(申込書!Q1)),申込書!$X$21:$X$50,0)),"")</f>
        <v/>
      </c>
      <c r="V95" s="48" t="str">
        <f>IFERROR(INDEX(申込書!D$21:D$50,MATCH(SMALL(申込書!$X$21:$X$50,ROW(申込書!R1)),申込書!$X$21:$X$50,0)),"")</f>
        <v/>
      </c>
      <c r="W95" s="48" t="str">
        <f>IFERROR(INDEX(申込書!E$21:E$50,MATCH(SMALL(申込書!$X$21:$X$50,ROW(申込書!S1)),申込書!$X$21:$X$50,0)),"")</f>
        <v/>
      </c>
      <c r="X95" s="48" t="str">
        <f>IFERROR(INDEX(申込書!N$21:N$50,MATCH(SMALL(申込書!$X$21:$X$50,ROW(申込書!T1)),申込書!$X$21:$X$50,0)),"")</f>
        <v/>
      </c>
      <c r="Y95" s="48" t="str">
        <f>IFERROR(INDEX(申込書!O$21:O$50,MATCH(SMALL(申込書!$X$21:$X$50,ROW(申込書!U1)),申込書!$X$21:$X$50,0)),"")</f>
        <v/>
      </c>
      <c r="Z95" s="48" t="str">
        <f>IFERROR(INDEX(申込書!P$21:P$50,MATCH(SMALL(申込書!$X$21:$X$50,ROW(申込書!V1)),申込書!$X$21:$X$50,0)),"")</f>
        <v/>
      </c>
      <c r="AB95" s="45" t="str">
        <f t="shared" si="15"/>
        <v/>
      </c>
      <c r="AC95" s="45" t="str">
        <f t="shared" si="16"/>
        <v/>
      </c>
      <c r="AD95" s="45" t="str">
        <f t="shared" si="17"/>
        <v/>
      </c>
      <c r="AE95" s="45" t="str">
        <f t="shared" si="18"/>
        <v/>
      </c>
    </row>
    <row r="96" spans="1:31" ht="18.75" customHeight="1">
      <c r="U96" s="48" t="str">
        <f>IFERROR(INDEX(申込書!B$21:B$50,MATCH(SMALL(申込書!$X$21:$X$50,ROW(申込書!Q2)),申込書!$X$21:$X$50,0)),"")</f>
        <v/>
      </c>
      <c r="V96" s="48" t="str">
        <f>IFERROR(INDEX(申込書!D$21:D$50,MATCH(SMALL(申込書!$X$21:$X$50,ROW(申込書!R2)),申込書!$X$21:$X$50,0)),"")</f>
        <v/>
      </c>
      <c r="W96" s="48" t="str">
        <f>IFERROR(INDEX(申込書!E$21:E$50,MATCH(SMALL(申込書!$X$21:$X$50,ROW(申込書!S2)),申込書!$X$21:$X$50,0)),"")</f>
        <v/>
      </c>
      <c r="X96" s="48" t="str">
        <f>IFERROR(INDEX(申込書!N$21:N$50,MATCH(SMALL(申込書!$X$21:$X$50,ROW(申込書!T2)),申込書!$X$21:$X$50,0)),"")</f>
        <v/>
      </c>
      <c r="Y96" s="48" t="str">
        <f>IFERROR(INDEX(申込書!O$21:O$50,MATCH(SMALL(申込書!$X$21:$X$50,ROW(申込書!U2)),申込書!$X$21:$X$50,0)),"")</f>
        <v/>
      </c>
      <c r="Z96" s="48" t="str">
        <f>IFERROR(INDEX(申込書!P$21:P$50,MATCH(SMALL(申込書!$X$21:$X$50,ROW(申込書!V2)),申込書!$X$21:$X$50,0)),"")</f>
        <v/>
      </c>
      <c r="AB96" s="45" t="str">
        <f t="shared" si="15"/>
        <v/>
      </c>
      <c r="AC96" s="45" t="str">
        <f t="shared" si="16"/>
        <v/>
      </c>
      <c r="AD96" s="45" t="str">
        <f t="shared" si="17"/>
        <v/>
      </c>
      <c r="AE96" s="45" t="str">
        <f t="shared" si="18"/>
        <v/>
      </c>
    </row>
    <row r="97" spans="21:31" ht="18.75" customHeight="1">
      <c r="U97" s="48" t="str">
        <f>IFERROR(INDEX(申込書!B$21:B$50,MATCH(SMALL(申込書!$X$21:$X$50,ROW(申込書!Q3)),申込書!$X$21:$X$50,0)),"")</f>
        <v/>
      </c>
      <c r="V97" s="48" t="str">
        <f>IFERROR(INDEX(申込書!D$21:D$50,MATCH(SMALL(申込書!$X$21:$X$50,ROW(申込書!R3)),申込書!$X$21:$X$50,0)),"")</f>
        <v/>
      </c>
      <c r="W97" s="48" t="str">
        <f>IFERROR(INDEX(申込書!E$21:E$50,MATCH(SMALL(申込書!$X$21:$X$50,ROW(申込書!S3)),申込書!$X$21:$X$50,0)),"")</f>
        <v/>
      </c>
      <c r="X97" s="48" t="str">
        <f>IFERROR(INDEX(申込書!N$21:N$50,MATCH(SMALL(申込書!$X$21:$X$50,ROW(申込書!T3)),申込書!$X$21:$X$50,0)),"")</f>
        <v/>
      </c>
      <c r="Y97" s="48" t="str">
        <f>IFERROR(INDEX(申込書!O$21:O$50,MATCH(SMALL(申込書!$X$21:$X$50,ROW(申込書!U3)),申込書!$X$21:$X$50,0)),"")</f>
        <v/>
      </c>
      <c r="Z97" s="48" t="str">
        <f>IFERROR(INDEX(申込書!P$21:P$50,MATCH(SMALL(申込書!$X$21:$X$50,ROW(申込書!V3)),申込書!$X$21:$X$50,0)),"")</f>
        <v/>
      </c>
      <c r="AB97" s="45" t="str">
        <f t="shared" si="15"/>
        <v/>
      </c>
      <c r="AC97" s="45" t="str">
        <f t="shared" si="16"/>
        <v/>
      </c>
      <c r="AD97" s="45" t="str">
        <f t="shared" si="17"/>
        <v/>
      </c>
      <c r="AE97" s="45" t="str">
        <f t="shared" si="18"/>
        <v/>
      </c>
    </row>
    <row r="98" spans="21:31" ht="18.75" customHeight="1">
      <c r="U98" s="48" t="str">
        <f>IFERROR(INDEX(申込書!B$21:B$50,MATCH(SMALL(申込書!$X$21:$X$50,ROW(申込書!Q4)),申込書!$X$21:$X$50,0)),"")</f>
        <v/>
      </c>
      <c r="V98" s="48" t="str">
        <f>IFERROR(INDEX(申込書!D$21:D$50,MATCH(SMALL(申込書!$X$21:$X$50,ROW(申込書!R4)),申込書!$X$21:$X$50,0)),"")</f>
        <v/>
      </c>
      <c r="W98" s="48" t="str">
        <f>IFERROR(INDEX(申込書!E$21:E$50,MATCH(SMALL(申込書!$X$21:$X$50,ROW(申込書!S4)),申込書!$X$21:$X$50,0)),"")</f>
        <v/>
      </c>
      <c r="X98" s="48" t="str">
        <f>IFERROR(INDEX(申込書!N$21:N$50,MATCH(SMALL(申込書!$X$21:$X$50,ROW(申込書!T4)),申込書!$X$21:$X$50,0)),"")</f>
        <v/>
      </c>
      <c r="Y98" s="48" t="str">
        <f>IFERROR(INDEX(申込書!O$21:O$50,MATCH(SMALL(申込書!$X$21:$X$50,ROW(申込書!U4)),申込書!$X$21:$X$50,0)),"")</f>
        <v/>
      </c>
      <c r="Z98" s="48" t="str">
        <f>IFERROR(INDEX(申込書!P$21:P$50,MATCH(SMALL(申込書!$X$21:$X$50,ROW(申込書!V4)),申込書!$X$21:$X$50,0)),"")</f>
        <v/>
      </c>
      <c r="AB98" s="45" t="str">
        <f t="shared" si="15"/>
        <v/>
      </c>
      <c r="AC98" s="45" t="str">
        <f t="shared" si="16"/>
        <v/>
      </c>
      <c r="AD98" s="45" t="str">
        <f t="shared" si="17"/>
        <v/>
      </c>
      <c r="AE98" s="45" t="str">
        <f t="shared" si="18"/>
        <v/>
      </c>
    </row>
    <row r="99" spans="21:31" ht="18.75" customHeight="1">
      <c r="U99" s="48" t="str">
        <f>IFERROR(INDEX(申込書!B$21:B$50,MATCH(SMALL(申込書!$X$21:$X$50,ROW(申込書!Q5)),申込書!$X$21:$X$50,0)),"")</f>
        <v/>
      </c>
      <c r="V99" s="48" t="str">
        <f>IFERROR(INDEX(申込書!D$21:D$50,MATCH(SMALL(申込書!$X$21:$X$50,ROW(申込書!R5)),申込書!$X$21:$X$50,0)),"")</f>
        <v/>
      </c>
      <c r="W99" s="48" t="str">
        <f>IFERROR(INDEX(申込書!E$21:E$50,MATCH(SMALL(申込書!$X$21:$X$50,ROW(申込書!S5)),申込書!$X$21:$X$50,0)),"")</f>
        <v/>
      </c>
      <c r="X99" s="48" t="str">
        <f>IFERROR(INDEX(申込書!N$21:N$50,MATCH(SMALL(申込書!$X$21:$X$50,ROW(申込書!T5)),申込書!$X$21:$X$50,0)),"")</f>
        <v/>
      </c>
      <c r="Y99" s="48" t="str">
        <f>IFERROR(INDEX(申込書!O$21:O$50,MATCH(SMALL(申込書!$X$21:$X$50,ROW(申込書!U5)),申込書!$X$21:$X$50,0)),"")</f>
        <v/>
      </c>
      <c r="Z99" s="48" t="str">
        <f>IFERROR(INDEX(申込書!P$21:P$50,MATCH(SMALL(申込書!$X$21:$X$50,ROW(申込書!V5)),申込書!$X$21:$X$50,0)),"")</f>
        <v/>
      </c>
      <c r="AB99" s="45" t="str">
        <f t="shared" si="15"/>
        <v/>
      </c>
      <c r="AC99" s="45" t="str">
        <f t="shared" si="16"/>
        <v/>
      </c>
      <c r="AD99" s="45" t="str">
        <f t="shared" si="17"/>
        <v/>
      </c>
      <c r="AE99" s="45" t="str">
        <f t="shared" si="18"/>
        <v/>
      </c>
    </row>
    <row r="100" spans="21:31" ht="18.75" customHeight="1">
      <c r="U100" s="48" t="str">
        <f>IFERROR(INDEX(申込書!B$21:B$50,MATCH(SMALL(申込書!$X$21:$X$50,ROW(申込書!Q6)),申込書!$X$21:$X$50,0)),"")</f>
        <v/>
      </c>
      <c r="V100" s="48" t="str">
        <f>IFERROR(INDEX(申込書!D$21:D$50,MATCH(SMALL(申込書!$X$21:$X$50,ROW(申込書!R6)),申込書!$X$21:$X$50,0)),"")</f>
        <v/>
      </c>
      <c r="W100" s="48" t="str">
        <f>IFERROR(INDEX(申込書!E$21:E$50,MATCH(SMALL(申込書!$X$21:$X$50,ROW(申込書!S6)),申込書!$X$21:$X$50,0)),"")</f>
        <v/>
      </c>
      <c r="X100" s="48" t="str">
        <f>IFERROR(INDEX(申込書!N$21:N$50,MATCH(SMALL(申込書!$X$21:$X$50,ROW(申込書!T6)),申込書!$X$21:$X$50,0)),"")</f>
        <v/>
      </c>
      <c r="Y100" s="48" t="str">
        <f>IFERROR(INDEX(申込書!O$21:O$50,MATCH(SMALL(申込書!$X$21:$X$50,ROW(申込書!U6)),申込書!$X$21:$X$50,0)),"")</f>
        <v/>
      </c>
      <c r="Z100" s="48" t="str">
        <f>IFERROR(INDEX(申込書!P$21:P$50,MATCH(SMALL(申込書!$X$21:$X$50,ROW(申込書!V6)),申込書!$X$21:$X$50,0)),"")</f>
        <v/>
      </c>
      <c r="AB100" s="45" t="str">
        <f t="shared" si="15"/>
        <v/>
      </c>
      <c r="AC100" s="45" t="str">
        <f t="shared" si="16"/>
        <v/>
      </c>
      <c r="AD100" s="45" t="str">
        <f t="shared" si="17"/>
        <v/>
      </c>
      <c r="AE100" s="45" t="str">
        <f t="shared" si="18"/>
        <v/>
      </c>
    </row>
    <row r="101" spans="21:31" ht="18.75" customHeight="1">
      <c r="U101" s="48" t="str">
        <f>IFERROR(INDEX(申込書!B$21:B$50,MATCH(SMALL(申込書!$X$21:$X$50,ROW(申込書!Q7)),申込書!$X$21:$X$50,0)),"")</f>
        <v/>
      </c>
      <c r="V101" s="48" t="str">
        <f>IFERROR(INDEX(申込書!D$21:D$50,MATCH(SMALL(申込書!$X$21:$X$50,ROW(申込書!R7)),申込書!$X$21:$X$50,0)),"")</f>
        <v/>
      </c>
      <c r="W101" s="48" t="str">
        <f>IFERROR(INDEX(申込書!E$21:E$50,MATCH(SMALL(申込書!$X$21:$X$50,ROW(申込書!S7)),申込書!$X$21:$X$50,0)),"")</f>
        <v/>
      </c>
      <c r="X101" s="48" t="str">
        <f>IFERROR(INDEX(申込書!N$21:N$50,MATCH(SMALL(申込書!$X$21:$X$50,ROW(申込書!T7)),申込書!$X$21:$X$50,0)),"")</f>
        <v/>
      </c>
      <c r="Y101" s="48" t="str">
        <f>IFERROR(INDEX(申込書!O$21:O$50,MATCH(SMALL(申込書!$X$21:$X$50,ROW(申込書!U7)),申込書!$X$21:$X$50,0)),"")</f>
        <v/>
      </c>
      <c r="Z101" s="48" t="str">
        <f>IFERROR(INDEX(申込書!P$21:P$50,MATCH(SMALL(申込書!$X$21:$X$50,ROW(申込書!V7)),申込書!$X$21:$X$50,0)),"")</f>
        <v/>
      </c>
      <c r="AB101" s="45" t="str">
        <f t="shared" si="15"/>
        <v/>
      </c>
      <c r="AC101" s="45" t="str">
        <f t="shared" si="16"/>
        <v/>
      </c>
      <c r="AD101" s="45" t="str">
        <f t="shared" si="17"/>
        <v/>
      </c>
      <c r="AE101" s="45" t="str">
        <f t="shared" si="18"/>
        <v/>
      </c>
    </row>
    <row r="102" spans="21:31" ht="18.75" customHeight="1">
      <c r="U102" s="48" t="str">
        <f>IFERROR(INDEX(申込書!B$21:B$50,MATCH(SMALL(申込書!$X$21:$X$50,ROW(申込書!Q8)),申込書!$X$21:$X$50,0)),"")</f>
        <v/>
      </c>
      <c r="V102" s="48" t="str">
        <f>IFERROR(INDEX(申込書!D$21:D$50,MATCH(SMALL(申込書!$X$21:$X$50,ROW(申込書!R8)),申込書!$X$21:$X$50,0)),"")</f>
        <v/>
      </c>
      <c r="W102" s="48" t="str">
        <f>IFERROR(INDEX(申込書!E$21:E$50,MATCH(SMALL(申込書!$X$21:$X$50,ROW(申込書!S8)),申込書!$X$21:$X$50,0)),"")</f>
        <v/>
      </c>
      <c r="X102" s="48" t="str">
        <f>IFERROR(INDEX(申込書!N$21:N$50,MATCH(SMALL(申込書!$X$21:$X$50,ROW(申込書!T8)),申込書!$X$21:$X$50,0)),"")</f>
        <v/>
      </c>
      <c r="Y102" s="48" t="str">
        <f>IFERROR(INDEX(申込書!O$21:O$50,MATCH(SMALL(申込書!$X$21:$X$50,ROW(申込書!U8)),申込書!$X$21:$X$50,0)),"")</f>
        <v/>
      </c>
      <c r="Z102" s="48" t="str">
        <f>IFERROR(INDEX(申込書!P$21:P$50,MATCH(SMALL(申込書!$X$21:$X$50,ROW(申込書!V8)),申込書!$X$21:$X$50,0)),"")</f>
        <v/>
      </c>
      <c r="AB102" s="45" t="str">
        <f t="shared" si="15"/>
        <v/>
      </c>
      <c r="AC102" s="45" t="str">
        <f t="shared" si="16"/>
        <v/>
      </c>
      <c r="AD102" s="45" t="str">
        <f t="shared" si="17"/>
        <v/>
      </c>
      <c r="AE102" s="45" t="str">
        <f t="shared" si="18"/>
        <v/>
      </c>
    </row>
    <row r="103" spans="21:31" ht="18.75" customHeight="1">
      <c r="U103" s="48" t="str">
        <f>IFERROR(INDEX(申込書!B$21:B$50,MATCH(SMALL(申込書!$X$21:$X$50,ROW(申込書!Q9)),申込書!$X$21:$X$50,0)),"")</f>
        <v/>
      </c>
      <c r="V103" s="48" t="str">
        <f>IFERROR(INDEX(申込書!D$21:D$50,MATCH(SMALL(申込書!$X$21:$X$50,ROW(申込書!R9)),申込書!$X$21:$X$50,0)),"")</f>
        <v/>
      </c>
      <c r="W103" s="48" t="str">
        <f>IFERROR(INDEX(申込書!E$21:E$50,MATCH(SMALL(申込書!$X$21:$X$50,ROW(申込書!S9)),申込書!$X$21:$X$50,0)),"")</f>
        <v/>
      </c>
      <c r="X103" s="48" t="str">
        <f>IFERROR(INDEX(申込書!N$21:N$50,MATCH(SMALL(申込書!$X$21:$X$50,ROW(申込書!T9)),申込書!$X$21:$X$50,0)),"")</f>
        <v/>
      </c>
      <c r="Y103" s="48" t="str">
        <f>IFERROR(INDEX(申込書!O$21:O$50,MATCH(SMALL(申込書!$X$21:$X$50,ROW(申込書!U9)),申込書!$X$21:$X$50,0)),"")</f>
        <v/>
      </c>
      <c r="Z103" s="48" t="str">
        <f>IFERROR(INDEX(申込書!P$21:P$50,MATCH(SMALL(申込書!$X$21:$X$50,ROW(申込書!V9)),申込書!$X$21:$X$50,0)),"")</f>
        <v/>
      </c>
      <c r="AB103" s="45" t="str">
        <f t="shared" si="15"/>
        <v/>
      </c>
      <c r="AC103" s="45" t="str">
        <f t="shared" si="16"/>
        <v/>
      </c>
      <c r="AD103" s="45" t="str">
        <f t="shared" si="17"/>
        <v/>
      </c>
      <c r="AE103" s="45" t="str">
        <f t="shared" si="18"/>
        <v/>
      </c>
    </row>
    <row r="104" spans="21:31" ht="18.75" customHeight="1">
      <c r="U104" s="48" t="str">
        <f>IFERROR(INDEX(申込書!B$21:B$50,MATCH(SMALL(申込書!$X$21:$X$50,ROW(申込書!Q10)),申込書!$X$21:$X$50,0)),"")</f>
        <v/>
      </c>
      <c r="V104" s="48" t="str">
        <f>IFERROR(INDEX(申込書!D$21:D$50,MATCH(SMALL(申込書!$X$21:$X$50,ROW(申込書!R10)),申込書!$X$21:$X$50,0)),"")</f>
        <v/>
      </c>
      <c r="W104" s="48" t="str">
        <f>IFERROR(INDEX(申込書!E$21:E$50,MATCH(SMALL(申込書!$X$21:$X$50,ROW(申込書!S10)),申込書!$X$21:$X$50,0)),"")</f>
        <v/>
      </c>
      <c r="X104" s="48" t="str">
        <f>IFERROR(INDEX(申込書!N$21:N$50,MATCH(SMALL(申込書!$X$21:$X$50,ROW(申込書!T10)),申込書!$X$21:$X$50,0)),"")</f>
        <v/>
      </c>
      <c r="Y104" s="48" t="str">
        <f>IFERROR(INDEX(申込書!O$21:O$50,MATCH(SMALL(申込書!$X$21:$X$50,ROW(申込書!U10)),申込書!$X$21:$X$50,0)),"")</f>
        <v/>
      </c>
      <c r="Z104" s="48" t="str">
        <f>IFERROR(INDEX(申込書!P$21:P$50,MATCH(SMALL(申込書!$X$21:$X$50,ROW(申込書!V10)),申込書!$X$21:$X$50,0)),"")</f>
        <v/>
      </c>
      <c r="AB104" s="45" t="str">
        <f t="shared" si="15"/>
        <v/>
      </c>
      <c r="AC104" s="45" t="str">
        <f t="shared" si="16"/>
        <v/>
      </c>
      <c r="AD104" s="45" t="str">
        <f t="shared" si="17"/>
        <v/>
      </c>
      <c r="AE104" s="45" t="str">
        <f t="shared" si="18"/>
        <v/>
      </c>
    </row>
    <row r="105" spans="21:31" ht="18.75" customHeight="1">
      <c r="AB105" s="45" t="str">
        <f t="shared" si="15"/>
        <v/>
      </c>
      <c r="AC105" s="45" t="str">
        <f t="shared" si="16"/>
        <v/>
      </c>
      <c r="AD105" s="45" t="str">
        <f t="shared" si="17"/>
        <v/>
      </c>
      <c r="AE105" s="45" t="str">
        <f t="shared" si="18"/>
        <v/>
      </c>
    </row>
    <row r="106" spans="21:31" ht="18.75" customHeight="1">
      <c r="U106" s="45" t="s">
        <v>141</v>
      </c>
      <c r="AB106" s="45" t="str">
        <f t="shared" si="15"/>
        <v/>
      </c>
      <c r="AC106" s="45" t="str">
        <f t="shared" si="16"/>
        <v/>
      </c>
      <c r="AD106" s="45" t="str">
        <f t="shared" si="17"/>
        <v/>
      </c>
      <c r="AE106" s="45" t="str">
        <f t="shared" si="18"/>
        <v/>
      </c>
    </row>
    <row r="107" spans="21:31" ht="18.75" customHeight="1">
      <c r="U107" s="46" t="s">
        <v>36</v>
      </c>
      <c r="V107" s="46" t="s">
        <v>28</v>
      </c>
      <c r="W107" s="46" t="s">
        <v>37</v>
      </c>
      <c r="X107" s="46" t="s">
        <v>38</v>
      </c>
      <c r="Y107" s="46" t="s">
        <v>126</v>
      </c>
      <c r="Z107" s="46" t="s">
        <v>39</v>
      </c>
      <c r="AB107" s="45" t="str">
        <f t="shared" si="15"/>
        <v/>
      </c>
      <c r="AC107" s="45" t="str">
        <f t="shared" si="16"/>
        <v/>
      </c>
      <c r="AD107" s="45" t="str">
        <f t="shared" si="17"/>
        <v/>
      </c>
      <c r="AE107" s="45" t="str">
        <f t="shared" si="18"/>
        <v/>
      </c>
    </row>
    <row r="108" spans="21:31" ht="18.75" customHeight="1">
      <c r="U108" s="48" t="str">
        <f>IFERROR(INDEX(申込書!B$21:B$50,MATCH(SMALL(申込書!$Z$21:$Z$50,ROW(申込書!Q1)),申込書!$Z$21:$Z$50,0)),"")</f>
        <v/>
      </c>
      <c r="V108" s="48" t="str">
        <f>IFERROR(INDEX(申込書!D$21:D$50,MATCH(SMALL(申込書!$Z$21:$Z$50,ROW(申込書!R1)),申込書!$Z$21:$Z$50,0)),"")</f>
        <v/>
      </c>
      <c r="W108" s="48" t="str">
        <f>IFERROR(INDEX(申込書!E$21:E$50,MATCH(SMALL(申込書!$Z$21:$Z$50,ROW(申込書!S1)),申込書!$Z$21:$Z$50,0)),"")</f>
        <v/>
      </c>
      <c r="X108" s="48" t="str">
        <f>IFERROR(INDEX(申込書!N$21:N$50,MATCH(SMALL(申込書!$Z$21:$Z$50,ROW(申込書!T1)),申込書!$Z$21:$Z$50,0)),"")</f>
        <v/>
      </c>
      <c r="Y108" s="48" t="str">
        <f>IFERROR(INDEX(申込書!O$21:O$50,MATCH(SMALL(申込書!$Z$21:$Z$50,ROW(申込書!U1)),申込書!$Z$21:$Z$50,0)),"")</f>
        <v/>
      </c>
      <c r="Z108" s="48" t="str">
        <f>IFERROR(INDEX(申込書!P$21:P$50,MATCH(SMALL(申込書!$Z$21:$Z$50,ROW(申込書!V1)),申込書!$Z$21:$Z$50,0)),"")</f>
        <v/>
      </c>
      <c r="AB108" s="45" t="str">
        <f t="shared" ref="AB108:AB144" si="103">IF(X108="〇",ROW(),"")</f>
        <v/>
      </c>
      <c r="AC108" s="45" t="str">
        <f t="shared" ref="AC108:AC144" si="104">IF(Y108="〇",ROW(),"")</f>
        <v/>
      </c>
      <c r="AD108" s="45" t="str">
        <f t="shared" ref="AD108:AD144" si="105">IF(Z108="〇",ROW(),"")</f>
        <v/>
      </c>
      <c r="AE108" s="45" t="str">
        <f t="shared" ref="AE108:AE144" si="106">IF(Z108="▲補欠",ROW(),"")</f>
        <v/>
      </c>
    </row>
    <row r="109" spans="21:31" ht="18.75" customHeight="1">
      <c r="U109" s="48" t="str">
        <f>IFERROR(INDEX(申込書!B$21:B$50,MATCH(SMALL(申込書!$Z$21:$Z$50,ROW(申込書!Q2)),申込書!$Z$21:$Z$50,0)),"")</f>
        <v/>
      </c>
      <c r="V109" s="48" t="str">
        <f>IFERROR(INDEX(申込書!D$21:D$50,MATCH(SMALL(申込書!$Z$21:$Z$50,ROW(申込書!R2)),申込書!$Z$21:$Z$50,0)),"")</f>
        <v/>
      </c>
      <c r="W109" s="48" t="str">
        <f>IFERROR(INDEX(申込書!E$21:E$50,MATCH(SMALL(申込書!$Z$21:$Z$50,ROW(申込書!S2)),申込書!$Z$21:$Z$50,0)),"")</f>
        <v/>
      </c>
      <c r="X109" s="48" t="str">
        <f>IFERROR(INDEX(申込書!N$21:N$50,MATCH(SMALL(申込書!$Z$21:$Z$50,ROW(申込書!T2)),申込書!$Z$21:$Z$50,0)),"")</f>
        <v/>
      </c>
      <c r="Y109" s="48" t="str">
        <f>IFERROR(INDEX(申込書!O$21:O$50,MATCH(SMALL(申込書!$Z$21:$Z$50,ROW(申込書!U2)),申込書!$Z$21:$Z$50,0)),"")</f>
        <v/>
      </c>
      <c r="Z109" s="48" t="str">
        <f>IFERROR(INDEX(申込書!P$21:P$50,MATCH(SMALL(申込書!$Z$21:$Z$50,ROW(申込書!V2)),申込書!$Z$21:$Z$50,0)),"")</f>
        <v/>
      </c>
      <c r="AB109" s="45" t="str">
        <f t="shared" si="103"/>
        <v/>
      </c>
      <c r="AC109" s="45" t="str">
        <f t="shared" si="104"/>
        <v/>
      </c>
      <c r="AD109" s="45" t="str">
        <f t="shared" si="105"/>
        <v/>
      </c>
      <c r="AE109" s="45" t="str">
        <f t="shared" si="106"/>
        <v/>
      </c>
    </row>
    <row r="110" spans="21:31" ht="18.75" customHeight="1">
      <c r="U110" s="48" t="str">
        <f>IFERROR(INDEX(申込書!B$21:B$50,MATCH(SMALL(申込書!$Z$21:$Z$50,ROW(申込書!Q3)),申込書!$Z$21:$Z$50,0)),"")</f>
        <v/>
      </c>
      <c r="V110" s="48" t="str">
        <f>IFERROR(INDEX(申込書!D$21:D$50,MATCH(SMALL(申込書!$Z$21:$Z$50,ROW(申込書!R3)),申込書!$Z$21:$Z$50,0)),"")</f>
        <v/>
      </c>
      <c r="W110" s="48" t="str">
        <f>IFERROR(INDEX(申込書!E$21:E$50,MATCH(SMALL(申込書!$Z$21:$Z$50,ROW(申込書!S3)),申込書!$Z$21:$Z$50,0)),"")</f>
        <v/>
      </c>
      <c r="X110" s="48" t="str">
        <f>IFERROR(INDEX(申込書!N$21:N$50,MATCH(SMALL(申込書!$Z$21:$Z$50,ROW(申込書!T3)),申込書!$Z$21:$Z$50,0)),"")</f>
        <v/>
      </c>
      <c r="Y110" s="48" t="str">
        <f>IFERROR(INDEX(申込書!O$21:O$50,MATCH(SMALL(申込書!$Z$21:$Z$50,ROW(申込書!U3)),申込書!$Z$21:$Z$50,0)),"")</f>
        <v/>
      </c>
      <c r="Z110" s="48" t="str">
        <f>IFERROR(INDEX(申込書!P$21:P$50,MATCH(SMALL(申込書!$Z$21:$Z$50,ROW(申込書!V3)),申込書!$Z$21:$Z$50,0)),"")</f>
        <v/>
      </c>
      <c r="AB110" s="45" t="str">
        <f t="shared" si="103"/>
        <v/>
      </c>
      <c r="AC110" s="45" t="str">
        <f t="shared" si="104"/>
        <v/>
      </c>
      <c r="AD110" s="45" t="str">
        <f t="shared" si="105"/>
        <v/>
      </c>
      <c r="AE110" s="45" t="str">
        <f t="shared" si="106"/>
        <v/>
      </c>
    </row>
    <row r="111" spans="21:31" ht="18.75" customHeight="1">
      <c r="U111" s="48" t="str">
        <f>IFERROR(INDEX(申込書!B$21:B$50,MATCH(SMALL(申込書!$Z$21:$Z$50,ROW(申込書!Q4)),申込書!$Z$21:$Z$50,0)),"")</f>
        <v/>
      </c>
      <c r="V111" s="48" t="str">
        <f>IFERROR(INDEX(申込書!D$21:D$50,MATCH(SMALL(申込書!$Z$21:$Z$50,ROW(申込書!R4)),申込書!$Z$21:$Z$50,0)),"")</f>
        <v/>
      </c>
      <c r="W111" s="48" t="str">
        <f>IFERROR(INDEX(申込書!E$21:E$50,MATCH(SMALL(申込書!$Z$21:$Z$50,ROW(申込書!S4)),申込書!$Z$21:$Z$50,0)),"")</f>
        <v/>
      </c>
      <c r="X111" s="48" t="str">
        <f>IFERROR(INDEX(申込書!N$21:N$50,MATCH(SMALL(申込書!$Z$21:$Z$50,ROW(申込書!T4)),申込書!$Z$21:$Z$50,0)),"")</f>
        <v/>
      </c>
      <c r="Y111" s="48" t="str">
        <f>IFERROR(INDEX(申込書!O$21:O$50,MATCH(SMALL(申込書!$Z$21:$Z$50,ROW(申込書!U4)),申込書!$Z$21:$Z$50,0)),"")</f>
        <v/>
      </c>
      <c r="Z111" s="48" t="str">
        <f>IFERROR(INDEX(申込書!P$21:P$50,MATCH(SMALL(申込書!$Z$21:$Z$50,ROW(申込書!V4)),申込書!$Z$21:$Z$50,0)),"")</f>
        <v/>
      </c>
      <c r="AB111" s="45" t="str">
        <f t="shared" si="103"/>
        <v/>
      </c>
      <c r="AC111" s="45" t="str">
        <f t="shared" si="104"/>
        <v/>
      </c>
      <c r="AD111" s="45" t="str">
        <f t="shared" si="105"/>
        <v/>
      </c>
      <c r="AE111" s="45" t="str">
        <f t="shared" si="106"/>
        <v/>
      </c>
    </row>
    <row r="112" spans="21:31" ht="18.75" customHeight="1">
      <c r="U112" s="48" t="str">
        <f>IFERROR(INDEX(申込書!B$21:B$50,MATCH(SMALL(申込書!$Z$21:$Z$50,ROW(申込書!Q5)),申込書!$Z$21:$Z$50,0)),"")</f>
        <v/>
      </c>
      <c r="V112" s="48" t="str">
        <f>IFERROR(INDEX(申込書!D$21:D$50,MATCH(SMALL(申込書!$Z$21:$Z$50,ROW(申込書!R5)),申込書!$Z$21:$Z$50,0)),"")</f>
        <v/>
      </c>
      <c r="W112" s="48" t="str">
        <f>IFERROR(INDEX(申込書!E$21:E$50,MATCH(SMALL(申込書!$Z$21:$Z$50,ROW(申込書!S5)),申込書!$Z$21:$Z$50,0)),"")</f>
        <v/>
      </c>
      <c r="X112" s="48" t="str">
        <f>IFERROR(INDEX(申込書!N$21:N$50,MATCH(SMALL(申込書!$Z$21:$Z$50,ROW(申込書!T5)),申込書!$Z$21:$Z$50,0)),"")</f>
        <v/>
      </c>
      <c r="Y112" s="48" t="str">
        <f>IFERROR(INDEX(申込書!O$21:O$50,MATCH(SMALL(申込書!$Z$21:$Z$50,ROW(申込書!U5)),申込書!$Z$21:$Z$50,0)),"")</f>
        <v/>
      </c>
      <c r="Z112" s="48" t="str">
        <f>IFERROR(INDEX(申込書!P$21:P$50,MATCH(SMALL(申込書!$Z$21:$Z$50,ROW(申込書!V5)),申込書!$Z$21:$Z$50,0)),"")</f>
        <v/>
      </c>
      <c r="AB112" s="45" t="str">
        <f t="shared" si="103"/>
        <v/>
      </c>
      <c r="AC112" s="45" t="str">
        <f t="shared" si="104"/>
        <v/>
      </c>
      <c r="AD112" s="45" t="str">
        <f t="shared" si="105"/>
        <v/>
      </c>
      <c r="AE112" s="45" t="str">
        <f t="shared" si="106"/>
        <v/>
      </c>
    </row>
    <row r="113" spans="21:31" ht="18.75" customHeight="1">
      <c r="U113" s="48" t="str">
        <f>IFERROR(INDEX(申込書!B$21:B$50,MATCH(SMALL(申込書!$Z$21:$Z$50,ROW(申込書!Q6)),申込書!$Z$21:$Z$50,0)),"")</f>
        <v/>
      </c>
      <c r="V113" s="48" t="str">
        <f>IFERROR(INDEX(申込書!D$21:D$50,MATCH(SMALL(申込書!$Z$21:$Z$50,ROW(申込書!R6)),申込書!$Z$21:$Z$50,0)),"")</f>
        <v/>
      </c>
      <c r="W113" s="48" t="str">
        <f>IFERROR(INDEX(申込書!E$21:E$50,MATCH(SMALL(申込書!$Z$21:$Z$50,ROW(申込書!S6)),申込書!$Z$21:$Z$50,0)),"")</f>
        <v/>
      </c>
      <c r="X113" s="48" t="str">
        <f>IFERROR(INDEX(申込書!N$21:N$50,MATCH(SMALL(申込書!$Z$21:$Z$50,ROW(申込書!T6)),申込書!$Z$21:$Z$50,0)),"")</f>
        <v/>
      </c>
      <c r="Y113" s="48" t="str">
        <f>IFERROR(INDEX(申込書!O$21:O$50,MATCH(SMALL(申込書!$Z$21:$Z$50,ROW(申込書!U6)),申込書!$Z$21:$Z$50,0)),"")</f>
        <v/>
      </c>
      <c r="Z113" s="48" t="str">
        <f>IFERROR(INDEX(申込書!P$21:P$50,MATCH(SMALL(申込書!$Z$21:$Z$50,ROW(申込書!V6)),申込書!$Z$21:$Z$50,0)),"")</f>
        <v/>
      </c>
      <c r="AB113" s="45" t="str">
        <f t="shared" si="103"/>
        <v/>
      </c>
      <c r="AC113" s="45" t="str">
        <f t="shared" si="104"/>
        <v/>
      </c>
      <c r="AD113" s="45" t="str">
        <f t="shared" si="105"/>
        <v/>
      </c>
      <c r="AE113" s="45" t="str">
        <f t="shared" si="106"/>
        <v/>
      </c>
    </row>
    <row r="114" spans="21:31" ht="18.75" customHeight="1">
      <c r="U114" s="48" t="str">
        <f>IFERROR(INDEX(申込書!B$21:B$50,MATCH(SMALL(申込書!$Z$21:$Z$50,ROW(申込書!Q7)),申込書!$Z$21:$Z$50,0)),"")</f>
        <v/>
      </c>
      <c r="V114" s="48" t="str">
        <f>IFERROR(INDEX(申込書!D$21:D$50,MATCH(SMALL(申込書!$Z$21:$Z$50,ROW(申込書!R7)),申込書!$Z$21:$Z$50,0)),"")</f>
        <v/>
      </c>
      <c r="W114" s="48" t="str">
        <f>IFERROR(INDEX(申込書!E$21:E$50,MATCH(SMALL(申込書!$Z$21:$Z$50,ROW(申込書!S7)),申込書!$Z$21:$Z$50,0)),"")</f>
        <v/>
      </c>
      <c r="X114" s="48" t="str">
        <f>IFERROR(INDEX(申込書!N$21:N$50,MATCH(SMALL(申込書!$Z$21:$Z$50,ROW(申込書!T7)),申込書!$Z$21:$Z$50,0)),"")</f>
        <v/>
      </c>
      <c r="Y114" s="48" t="str">
        <f>IFERROR(INDEX(申込書!O$21:O$50,MATCH(SMALL(申込書!$Z$21:$Z$50,ROW(申込書!U7)),申込書!$Z$21:$Z$50,0)),"")</f>
        <v/>
      </c>
      <c r="Z114" s="48" t="str">
        <f>IFERROR(INDEX(申込書!P$21:P$50,MATCH(SMALL(申込書!$Z$21:$Z$50,ROW(申込書!V7)),申込書!$Z$21:$Z$50,0)),"")</f>
        <v/>
      </c>
      <c r="AB114" s="45" t="str">
        <f t="shared" si="103"/>
        <v/>
      </c>
      <c r="AC114" s="45" t="str">
        <f t="shared" si="104"/>
        <v/>
      </c>
      <c r="AD114" s="45" t="str">
        <f t="shared" si="105"/>
        <v/>
      </c>
      <c r="AE114" s="45" t="str">
        <f t="shared" si="106"/>
        <v/>
      </c>
    </row>
    <row r="115" spans="21:31" ht="18.75" customHeight="1">
      <c r="U115" s="48" t="str">
        <f>IFERROR(INDEX(申込書!B$21:B$50,MATCH(SMALL(申込書!$Z$21:$Z$50,ROW(申込書!Q8)),申込書!$Z$21:$Z$50,0)),"")</f>
        <v/>
      </c>
      <c r="V115" s="48" t="str">
        <f>IFERROR(INDEX(申込書!D$21:D$50,MATCH(SMALL(申込書!$Z$21:$Z$50,ROW(申込書!R8)),申込書!$Z$21:$Z$50,0)),"")</f>
        <v/>
      </c>
      <c r="W115" s="48" t="str">
        <f>IFERROR(INDEX(申込書!E$21:E$50,MATCH(SMALL(申込書!$Z$21:$Z$50,ROW(申込書!S8)),申込書!$Z$21:$Z$50,0)),"")</f>
        <v/>
      </c>
      <c r="X115" s="48" t="str">
        <f>IFERROR(INDEX(申込書!N$21:N$50,MATCH(SMALL(申込書!$Z$21:$Z$50,ROW(申込書!T8)),申込書!$Z$21:$Z$50,0)),"")</f>
        <v/>
      </c>
      <c r="Y115" s="48" t="str">
        <f>IFERROR(INDEX(申込書!O$21:O$50,MATCH(SMALL(申込書!$Z$21:$Z$50,ROW(申込書!U8)),申込書!$Z$21:$Z$50,0)),"")</f>
        <v/>
      </c>
      <c r="Z115" s="48" t="str">
        <f>IFERROR(INDEX(申込書!P$21:P$50,MATCH(SMALL(申込書!$Z$21:$Z$50,ROW(申込書!V8)),申込書!$Z$21:$Z$50,0)),"")</f>
        <v/>
      </c>
      <c r="AB115" s="45" t="str">
        <f t="shared" si="103"/>
        <v/>
      </c>
      <c r="AC115" s="45" t="str">
        <f t="shared" si="104"/>
        <v/>
      </c>
      <c r="AD115" s="45" t="str">
        <f t="shared" si="105"/>
        <v/>
      </c>
      <c r="AE115" s="45" t="str">
        <f t="shared" si="106"/>
        <v/>
      </c>
    </row>
    <row r="116" spans="21:31" ht="18.75" customHeight="1">
      <c r="U116" s="48" t="str">
        <f>IFERROR(INDEX(申込書!B$21:B$50,MATCH(SMALL(申込書!$Z$21:$Z$50,ROW(申込書!Q9)),申込書!$Z$21:$Z$50,0)),"")</f>
        <v/>
      </c>
      <c r="V116" s="48" t="str">
        <f>IFERROR(INDEX(申込書!D$21:D$50,MATCH(SMALL(申込書!$Z$21:$Z$50,ROW(申込書!R9)),申込書!$Z$21:$Z$50,0)),"")</f>
        <v/>
      </c>
      <c r="W116" s="48" t="str">
        <f>IFERROR(INDEX(申込書!E$21:E$50,MATCH(SMALL(申込書!$Z$21:$Z$50,ROW(申込書!S9)),申込書!$Z$21:$Z$50,0)),"")</f>
        <v/>
      </c>
      <c r="X116" s="48" t="str">
        <f>IFERROR(INDEX(申込書!N$21:N$50,MATCH(SMALL(申込書!$Z$21:$Z$50,ROW(申込書!T9)),申込書!$Z$21:$Z$50,0)),"")</f>
        <v/>
      </c>
      <c r="Y116" s="48" t="str">
        <f>IFERROR(INDEX(申込書!O$21:O$50,MATCH(SMALL(申込書!$Z$21:$Z$50,ROW(申込書!U9)),申込書!$Z$21:$Z$50,0)),"")</f>
        <v/>
      </c>
      <c r="Z116" s="48" t="str">
        <f>IFERROR(INDEX(申込書!P$21:P$50,MATCH(SMALL(申込書!$Z$21:$Z$50,ROW(申込書!V9)),申込書!$Z$21:$Z$50,0)),"")</f>
        <v/>
      </c>
      <c r="AB116" s="45" t="str">
        <f t="shared" si="103"/>
        <v/>
      </c>
      <c r="AC116" s="45" t="str">
        <f t="shared" si="104"/>
        <v/>
      </c>
      <c r="AD116" s="45" t="str">
        <f t="shared" si="105"/>
        <v/>
      </c>
      <c r="AE116" s="45" t="str">
        <f t="shared" si="106"/>
        <v/>
      </c>
    </row>
    <row r="117" spans="21:31" ht="18.75" customHeight="1">
      <c r="U117" s="48" t="str">
        <f>IFERROR(INDEX(申込書!B$21:B$50,MATCH(SMALL(申込書!$Z$21:$Z$50,ROW(申込書!Q10)),申込書!$Z$21:$Z$50,0)),"")</f>
        <v/>
      </c>
      <c r="V117" s="48" t="str">
        <f>IFERROR(INDEX(申込書!D$21:D$50,MATCH(SMALL(申込書!$Z$21:$Z$50,ROW(申込書!R10)),申込書!$Z$21:$Z$50,0)),"")</f>
        <v/>
      </c>
      <c r="W117" s="48" t="str">
        <f>IFERROR(INDEX(申込書!E$21:E$50,MATCH(SMALL(申込書!$Z$21:$Z$50,ROW(申込書!S10)),申込書!$Z$21:$Z$50,0)),"")</f>
        <v/>
      </c>
      <c r="X117" s="48" t="str">
        <f>IFERROR(INDEX(申込書!N$21:N$50,MATCH(SMALL(申込書!$Z$21:$Z$50,ROW(申込書!T10)),申込書!$Z$21:$Z$50,0)),"")</f>
        <v/>
      </c>
      <c r="Y117" s="48" t="str">
        <f>IFERROR(INDEX(申込書!O$21:O$50,MATCH(SMALL(申込書!$Z$21:$Z$50,ROW(申込書!U10)),申込書!$Z$21:$Z$50,0)),"")</f>
        <v/>
      </c>
      <c r="Z117" s="48" t="str">
        <f>IFERROR(INDEX(申込書!P$21:P$50,MATCH(SMALL(申込書!$Z$21:$Z$50,ROW(申込書!V10)),申込書!$Z$21:$Z$50,0)),"")</f>
        <v/>
      </c>
      <c r="AB117" s="45" t="str">
        <f t="shared" si="103"/>
        <v/>
      </c>
      <c r="AC117" s="45" t="str">
        <f t="shared" si="104"/>
        <v/>
      </c>
      <c r="AD117" s="45" t="str">
        <f t="shared" si="105"/>
        <v/>
      </c>
      <c r="AE117" s="45" t="str">
        <f t="shared" si="106"/>
        <v/>
      </c>
    </row>
    <row r="118" spans="21:31" ht="18.75" customHeight="1">
      <c r="AB118" s="45" t="str">
        <f t="shared" si="103"/>
        <v/>
      </c>
      <c r="AC118" s="45" t="str">
        <f t="shared" si="104"/>
        <v/>
      </c>
      <c r="AD118" s="45" t="str">
        <f t="shared" si="105"/>
        <v/>
      </c>
      <c r="AE118" s="45" t="str">
        <f t="shared" si="106"/>
        <v/>
      </c>
    </row>
    <row r="119" spans="21:31" ht="18.75" customHeight="1">
      <c r="U119" s="45" t="s">
        <v>144</v>
      </c>
      <c r="AB119" s="45" t="str">
        <f t="shared" si="103"/>
        <v/>
      </c>
      <c r="AC119" s="45" t="str">
        <f t="shared" si="104"/>
        <v/>
      </c>
      <c r="AD119" s="45" t="str">
        <f t="shared" si="105"/>
        <v/>
      </c>
      <c r="AE119" s="45" t="str">
        <f t="shared" si="106"/>
        <v/>
      </c>
    </row>
    <row r="120" spans="21:31" ht="18.75" customHeight="1">
      <c r="U120" s="46" t="s">
        <v>36</v>
      </c>
      <c r="V120" s="46" t="s">
        <v>28</v>
      </c>
      <c r="W120" s="46" t="s">
        <v>37</v>
      </c>
      <c r="X120" s="46" t="s">
        <v>38</v>
      </c>
      <c r="Y120" s="46" t="s">
        <v>126</v>
      </c>
      <c r="Z120" s="46" t="s">
        <v>39</v>
      </c>
      <c r="AB120" s="45" t="str">
        <f t="shared" si="103"/>
        <v/>
      </c>
      <c r="AC120" s="45" t="str">
        <f t="shared" si="104"/>
        <v/>
      </c>
      <c r="AD120" s="45" t="str">
        <f t="shared" si="105"/>
        <v/>
      </c>
      <c r="AE120" s="45" t="str">
        <f t="shared" si="106"/>
        <v/>
      </c>
    </row>
    <row r="121" spans="21:31" ht="18.75" customHeight="1">
      <c r="U121" s="48" t="str">
        <f>IFERROR(INDEX(申込書!B$21:B$50,MATCH(SMALL(申込書!$AB$21:$AB$50,ROW(申込書!Q1)),申込書!$AB$21:$AB$50,0)),"")</f>
        <v/>
      </c>
      <c r="V121" s="48" t="str">
        <f>IFERROR(INDEX(申込書!D$21:D$50,MATCH(SMALL(申込書!$AB$21:$AB$50,ROW(申込書!R1)),申込書!$AB$21:$AB$50,0)),"")</f>
        <v/>
      </c>
      <c r="W121" s="48" t="str">
        <f>IFERROR(INDEX(申込書!E$21:E$50,MATCH(SMALL(申込書!$AB$21:$AB$50,ROW(申込書!S1)),申込書!$AB$21:$AB$50,0)),"")</f>
        <v/>
      </c>
      <c r="X121" s="48" t="str">
        <f>IFERROR(INDEX(申込書!N$21:N$50,MATCH(SMALL(申込書!$AB$21:$AB$50,ROW(申込書!T1)),申込書!$AB$21:$AB$50,0)),"")</f>
        <v/>
      </c>
      <c r="Y121" s="48" t="str">
        <f>IFERROR(INDEX(申込書!O$21:O$50,MATCH(SMALL(申込書!$AB$21:$AB$50,ROW(申込書!U1)),申込書!$AB$21:$AB$50,0)),"")</f>
        <v/>
      </c>
      <c r="Z121" s="48" t="str">
        <f>IFERROR(INDEX(申込書!P$21:P$50,MATCH(SMALL(申込書!$AB$21:$AB$50,ROW(申込書!V1)),申込書!$AB$21:$AB$50,0)),"")</f>
        <v/>
      </c>
      <c r="AB121" s="45" t="str">
        <f t="shared" si="103"/>
        <v/>
      </c>
      <c r="AC121" s="45" t="str">
        <f t="shared" si="104"/>
        <v/>
      </c>
      <c r="AD121" s="45" t="str">
        <f t="shared" si="105"/>
        <v/>
      </c>
      <c r="AE121" s="45" t="str">
        <f t="shared" si="106"/>
        <v/>
      </c>
    </row>
    <row r="122" spans="21:31" ht="18.75" customHeight="1">
      <c r="U122" s="48" t="str">
        <f>IFERROR(INDEX(申込書!B$21:B$50,MATCH(SMALL(申込書!$AB$21:$AB$50,ROW(申込書!Q2)),申込書!$AB$21:$AB$50,0)),"")</f>
        <v/>
      </c>
      <c r="V122" s="48" t="str">
        <f>IFERROR(INDEX(申込書!D$21:D$50,MATCH(SMALL(申込書!$AB$21:$AB$50,ROW(申込書!R2)),申込書!$AB$21:$AB$50,0)),"")</f>
        <v/>
      </c>
      <c r="W122" s="48" t="str">
        <f>IFERROR(INDEX(申込書!E$21:E$50,MATCH(SMALL(申込書!$AB$21:$AB$50,ROW(申込書!S2)),申込書!$AB$21:$AB$50,0)),"")</f>
        <v/>
      </c>
      <c r="X122" s="48" t="str">
        <f>IFERROR(INDEX(申込書!N$21:N$50,MATCH(SMALL(申込書!$AB$21:$AB$50,ROW(申込書!T2)),申込書!$AB$21:$AB$50,0)),"")</f>
        <v/>
      </c>
      <c r="Y122" s="48" t="str">
        <f>IFERROR(INDEX(申込書!O$21:O$50,MATCH(SMALL(申込書!$AB$21:$AB$50,ROW(申込書!U2)),申込書!$AB$21:$AB$50,0)),"")</f>
        <v/>
      </c>
      <c r="Z122" s="48" t="str">
        <f>IFERROR(INDEX(申込書!P$21:P$50,MATCH(SMALL(申込書!$AB$21:$AB$50,ROW(申込書!V2)),申込書!$AB$21:$AB$50,0)),"")</f>
        <v/>
      </c>
      <c r="AB122" s="45" t="str">
        <f t="shared" si="103"/>
        <v/>
      </c>
      <c r="AC122" s="45" t="str">
        <f t="shared" si="104"/>
        <v/>
      </c>
      <c r="AD122" s="45" t="str">
        <f t="shared" si="105"/>
        <v/>
      </c>
      <c r="AE122" s="45" t="str">
        <f t="shared" si="106"/>
        <v/>
      </c>
    </row>
    <row r="123" spans="21:31" ht="18.75" customHeight="1">
      <c r="U123" s="48" t="str">
        <f>IFERROR(INDEX(申込書!B$21:B$50,MATCH(SMALL(申込書!$AB$21:$AB$50,ROW(申込書!Q3)),申込書!$AB$21:$AB$50,0)),"")</f>
        <v/>
      </c>
      <c r="V123" s="48" t="str">
        <f>IFERROR(INDEX(申込書!D$21:D$50,MATCH(SMALL(申込書!$AB$21:$AB$50,ROW(申込書!R3)),申込書!$AB$21:$AB$50,0)),"")</f>
        <v/>
      </c>
      <c r="W123" s="48" t="str">
        <f>IFERROR(INDEX(申込書!E$21:E$50,MATCH(SMALL(申込書!$AB$21:$AB$50,ROW(申込書!S3)),申込書!$AB$21:$AB$50,0)),"")</f>
        <v/>
      </c>
      <c r="X123" s="48" t="str">
        <f>IFERROR(INDEX(申込書!N$21:N$50,MATCH(SMALL(申込書!$AB$21:$AB$50,ROW(申込書!T3)),申込書!$AB$21:$AB$50,0)),"")</f>
        <v/>
      </c>
      <c r="Y123" s="48" t="str">
        <f>IFERROR(INDEX(申込書!O$21:O$50,MATCH(SMALL(申込書!$AB$21:$AB$50,ROW(申込書!U3)),申込書!$AB$21:$AB$50,0)),"")</f>
        <v/>
      </c>
      <c r="Z123" s="48" t="str">
        <f>IFERROR(INDEX(申込書!P$21:P$50,MATCH(SMALL(申込書!$AB$21:$AB$50,ROW(申込書!V3)),申込書!$AB$21:$AB$50,0)),"")</f>
        <v/>
      </c>
      <c r="AB123" s="45" t="str">
        <f t="shared" si="103"/>
        <v/>
      </c>
      <c r="AC123" s="45" t="str">
        <f t="shared" si="104"/>
        <v/>
      </c>
      <c r="AD123" s="45" t="str">
        <f t="shared" si="105"/>
        <v/>
      </c>
      <c r="AE123" s="45" t="str">
        <f t="shared" si="106"/>
        <v/>
      </c>
    </row>
    <row r="124" spans="21:31" ht="18.75" customHeight="1">
      <c r="U124" s="48" t="str">
        <f>IFERROR(INDEX(申込書!B$21:B$50,MATCH(SMALL(申込書!$AB$21:$AB$50,ROW(申込書!Q4)),申込書!$AB$21:$AB$50,0)),"")</f>
        <v/>
      </c>
      <c r="V124" s="48" t="str">
        <f>IFERROR(INDEX(申込書!D$21:D$50,MATCH(SMALL(申込書!$AB$21:$AB$50,ROW(申込書!R4)),申込書!$AB$21:$AB$50,0)),"")</f>
        <v/>
      </c>
      <c r="W124" s="48" t="str">
        <f>IFERROR(INDEX(申込書!E$21:E$50,MATCH(SMALL(申込書!$AB$21:$AB$50,ROW(申込書!S4)),申込書!$AB$21:$AB$50,0)),"")</f>
        <v/>
      </c>
      <c r="X124" s="48" t="str">
        <f>IFERROR(INDEX(申込書!N$21:N$50,MATCH(SMALL(申込書!$AB$21:$AB$50,ROW(申込書!T4)),申込書!$AB$21:$AB$50,0)),"")</f>
        <v/>
      </c>
      <c r="Y124" s="48" t="str">
        <f>IFERROR(INDEX(申込書!O$21:O$50,MATCH(SMALL(申込書!$AB$21:$AB$50,ROW(申込書!U4)),申込書!$AB$21:$AB$50,0)),"")</f>
        <v/>
      </c>
      <c r="Z124" s="48" t="str">
        <f>IFERROR(INDEX(申込書!P$21:P$50,MATCH(SMALL(申込書!$AB$21:$AB$50,ROW(申込書!V4)),申込書!$AB$21:$AB$50,0)),"")</f>
        <v/>
      </c>
      <c r="AB124" s="45" t="str">
        <f t="shared" si="103"/>
        <v/>
      </c>
      <c r="AC124" s="45" t="str">
        <f t="shared" si="104"/>
        <v/>
      </c>
      <c r="AD124" s="45" t="str">
        <f t="shared" si="105"/>
        <v/>
      </c>
      <c r="AE124" s="45" t="str">
        <f t="shared" si="106"/>
        <v/>
      </c>
    </row>
    <row r="125" spans="21:31" ht="18.75" customHeight="1">
      <c r="U125" s="48" t="str">
        <f>IFERROR(INDEX(申込書!B$21:B$50,MATCH(SMALL(申込書!$AB$21:$AB$50,ROW(申込書!Q5)),申込書!$AB$21:$AB$50,0)),"")</f>
        <v/>
      </c>
      <c r="V125" s="48" t="str">
        <f>IFERROR(INDEX(申込書!D$21:D$50,MATCH(SMALL(申込書!$AB$21:$AB$50,ROW(申込書!R5)),申込書!$AB$21:$AB$50,0)),"")</f>
        <v/>
      </c>
      <c r="W125" s="48" t="str">
        <f>IFERROR(INDEX(申込書!E$21:E$50,MATCH(SMALL(申込書!$AB$21:$AB$50,ROW(申込書!S5)),申込書!$AB$21:$AB$50,0)),"")</f>
        <v/>
      </c>
      <c r="X125" s="48" t="str">
        <f>IFERROR(INDEX(申込書!N$21:N$50,MATCH(SMALL(申込書!$AB$21:$AB$50,ROW(申込書!T5)),申込書!$AB$21:$AB$50,0)),"")</f>
        <v/>
      </c>
      <c r="Y125" s="48" t="str">
        <f>IFERROR(INDEX(申込書!O$21:O$50,MATCH(SMALL(申込書!$AB$21:$AB$50,ROW(申込書!U5)),申込書!$AB$21:$AB$50,0)),"")</f>
        <v/>
      </c>
      <c r="Z125" s="48" t="str">
        <f>IFERROR(INDEX(申込書!P$21:P$50,MATCH(SMALL(申込書!$AB$21:$AB$50,ROW(申込書!V5)),申込書!$AB$21:$AB$50,0)),"")</f>
        <v/>
      </c>
      <c r="AB125" s="45" t="str">
        <f t="shared" si="103"/>
        <v/>
      </c>
      <c r="AC125" s="45" t="str">
        <f t="shared" si="104"/>
        <v/>
      </c>
      <c r="AD125" s="45" t="str">
        <f t="shared" si="105"/>
        <v/>
      </c>
      <c r="AE125" s="45" t="str">
        <f t="shared" si="106"/>
        <v/>
      </c>
    </row>
    <row r="126" spans="21:31" ht="18.75" customHeight="1">
      <c r="U126" s="48" t="str">
        <f>IFERROR(INDEX(申込書!B$21:B$50,MATCH(SMALL(申込書!$AB$21:$AB$50,ROW(申込書!Q6)),申込書!$AB$21:$AB$50,0)),"")</f>
        <v/>
      </c>
      <c r="V126" s="48" t="str">
        <f>IFERROR(INDEX(申込書!D$21:D$50,MATCH(SMALL(申込書!$AB$21:$AB$50,ROW(申込書!R6)),申込書!$AB$21:$AB$50,0)),"")</f>
        <v/>
      </c>
      <c r="W126" s="48" t="str">
        <f>IFERROR(INDEX(申込書!E$21:E$50,MATCH(SMALL(申込書!$AB$21:$AB$50,ROW(申込書!S6)),申込書!$AB$21:$AB$50,0)),"")</f>
        <v/>
      </c>
      <c r="X126" s="48" t="str">
        <f>IFERROR(INDEX(申込書!N$21:N$50,MATCH(SMALL(申込書!$AB$21:$AB$50,ROW(申込書!T6)),申込書!$AB$21:$AB$50,0)),"")</f>
        <v/>
      </c>
      <c r="Y126" s="48" t="str">
        <f>IFERROR(INDEX(申込書!O$21:O$50,MATCH(SMALL(申込書!$AB$21:$AB$50,ROW(申込書!U6)),申込書!$AB$21:$AB$50,0)),"")</f>
        <v/>
      </c>
      <c r="Z126" s="48" t="str">
        <f>IFERROR(INDEX(申込書!P$21:P$50,MATCH(SMALL(申込書!$AB$21:$AB$50,ROW(申込書!V6)),申込書!$AB$21:$AB$50,0)),"")</f>
        <v/>
      </c>
      <c r="AB126" s="45" t="str">
        <f t="shared" si="103"/>
        <v/>
      </c>
      <c r="AC126" s="45" t="str">
        <f t="shared" si="104"/>
        <v/>
      </c>
      <c r="AD126" s="45" t="str">
        <f t="shared" si="105"/>
        <v/>
      </c>
      <c r="AE126" s="45" t="str">
        <f t="shared" si="106"/>
        <v/>
      </c>
    </row>
    <row r="127" spans="21:31" ht="18.75" customHeight="1">
      <c r="U127" s="48" t="str">
        <f>IFERROR(INDEX(申込書!B$21:B$50,MATCH(SMALL(申込書!$AB$21:$AB$50,ROW(申込書!Q7)),申込書!$AB$21:$AB$50,0)),"")</f>
        <v/>
      </c>
      <c r="V127" s="48" t="str">
        <f>IFERROR(INDEX(申込書!D$21:D$50,MATCH(SMALL(申込書!$AB$21:$AB$50,ROW(申込書!R7)),申込書!$AB$21:$AB$50,0)),"")</f>
        <v/>
      </c>
      <c r="W127" s="48" t="str">
        <f>IFERROR(INDEX(申込書!E$21:E$50,MATCH(SMALL(申込書!$AB$21:$AB$50,ROW(申込書!S7)),申込書!$AB$21:$AB$50,0)),"")</f>
        <v/>
      </c>
      <c r="X127" s="48" t="str">
        <f>IFERROR(INDEX(申込書!N$21:N$50,MATCH(SMALL(申込書!$AB$21:$AB$50,ROW(申込書!T7)),申込書!$AB$21:$AB$50,0)),"")</f>
        <v/>
      </c>
      <c r="Y127" s="48" t="str">
        <f>IFERROR(INDEX(申込書!O$21:O$50,MATCH(SMALL(申込書!$AB$21:$AB$50,ROW(申込書!U7)),申込書!$AB$21:$AB$50,0)),"")</f>
        <v/>
      </c>
      <c r="Z127" s="48" t="str">
        <f>IFERROR(INDEX(申込書!P$21:P$50,MATCH(SMALL(申込書!$AB$21:$AB$50,ROW(申込書!V7)),申込書!$AB$21:$AB$50,0)),"")</f>
        <v/>
      </c>
      <c r="AB127" s="45" t="str">
        <f t="shared" si="103"/>
        <v/>
      </c>
      <c r="AC127" s="45" t="str">
        <f t="shared" si="104"/>
        <v/>
      </c>
      <c r="AD127" s="45" t="str">
        <f t="shared" si="105"/>
        <v/>
      </c>
      <c r="AE127" s="45" t="str">
        <f t="shared" si="106"/>
        <v/>
      </c>
    </row>
    <row r="128" spans="21:31" ht="18.75" customHeight="1">
      <c r="U128" s="48" t="str">
        <f>IFERROR(INDEX(申込書!B$21:B$50,MATCH(SMALL(申込書!$AB$21:$AB$50,ROW(申込書!Q8)),申込書!$AB$21:$AB$50,0)),"")</f>
        <v/>
      </c>
      <c r="V128" s="48" t="str">
        <f>IFERROR(INDEX(申込書!D$21:D$50,MATCH(SMALL(申込書!$AB$21:$AB$50,ROW(申込書!R8)),申込書!$AB$21:$AB$50,0)),"")</f>
        <v/>
      </c>
      <c r="W128" s="48" t="str">
        <f>IFERROR(INDEX(申込書!E$21:E$50,MATCH(SMALL(申込書!$AB$21:$AB$50,ROW(申込書!S8)),申込書!$AB$21:$AB$50,0)),"")</f>
        <v/>
      </c>
      <c r="X128" s="48" t="str">
        <f>IFERROR(INDEX(申込書!N$21:N$50,MATCH(SMALL(申込書!$AB$21:$AB$50,ROW(申込書!T8)),申込書!$AB$21:$AB$50,0)),"")</f>
        <v/>
      </c>
      <c r="Y128" s="48" t="str">
        <f>IFERROR(INDEX(申込書!O$21:O$50,MATCH(SMALL(申込書!$AB$21:$AB$50,ROW(申込書!U8)),申込書!$AB$21:$AB$50,0)),"")</f>
        <v/>
      </c>
      <c r="Z128" s="48" t="str">
        <f>IFERROR(INDEX(申込書!P$21:P$50,MATCH(SMALL(申込書!$AB$21:$AB$50,ROW(申込書!V8)),申込書!$AB$21:$AB$50,0)),"")</f>
        <v/>
      </c>
      <c r="AB128" s="45" t="str">
        <f t="shared" si="103"/>
        <v/>
      </c>
      <c r="AC128" s="45" t="str">
        <f t="shared" si="104"/>
        <v/>
      </c>
      <c r="AD128" s="45" t="str">
        <f t="shared" si="105"/>
        <v/>
      </c>
      <c r="AE128" s="45" t="str">
        <f t="shared" si="106"/>
        <v/>
      </c>
    </row>
    <row r="129" spans="21:31" ht="18.75" customHeight="1">
      <c r="U129" s="48" t="str">
        <f>IFERROR(INDEX(申込書!B$21:B$50,MATCH(SMALL(申込書!$AB$21:$AB$50,ROW(申込書!Q9)),申込書!$AB$21:$AB$50,0)),"")</f>
        <v/>
      </c>
      <c r="V129" s="48" t="str">
        <f>IFERROR(INDEX(申込書!D$21:D$50,MATCH(SMALL(申込書!$AB$21:$AB$50,ROW(申込書!R9)),申込書!$AB$21:$AB$50,0)),"")</f>
        <v/>
      </c>
      <c r="W129" s="48" t="str">
        <f>IFERROR(INDEX(申込書!E$21:E$50,MATCH(SMALL(申込書!$AB$21:$AB$50,ROW(申込書!S9)),申込書!$AB$21:$AB$50,0)),"")</f>
        <v/>
      </c>
      <c r="X129" s="48" t="str">
        <f>IFERROR(INDEX(申込書!N$21:N$50,MATCH(SMALL(申込書!$AB$21:$AB$50,ROW(申込書!T9)),申込書!$AB$21:$AB$50,0)),"")</f>
        <v/>
      </c>
      <c r="Y129" s="48" t="str">
        <f>IFERROR(INDEX(申込書!O$21:O$50,MATCH(SMALL(申込書!$AB$21:$AB$50,ROW(申込書!U9)),申込書!$AB$21:$AB$50,0)),"")</f>
        <v/>
      </c>
      <c r="Z129" s="48" t="str">
        <f>IFERROR(INDEX(申込書!P$21:P$50,MATCH(SMALL(申込書!$AB$21:$AB$50,ROW(申込書!V9)),申込書!$AB$21:$AB$50,0)),"")</f>
        <v/>
      </c>
      <c r="AB129" s="45" t="str">
        <f t="shared" si="103"/>
        <v/>
      </c>
      <c r="AC129" s="45" t="str">
        <f t="shared" si="104"/>
        <v/>
      </c>
      <c r="AD129" s="45" t="str">
        <f t="shared" si="105"/>
        <v/>
      </c>
      <c r="AE129" s="45" t="str">
        <f t="shared" si="106"/>
        <v/>
      </c>
    </row>
    <row r="130" spans="21:31" ht="18.75" customHeight="1">
      <c r="U130" s="48" t="str">
        <f>IFERROR(INDEX(申込書!B$21:B$50,MATCH(SMALL(申込書!$AB$21:$AB$50,ROW(申込書!Q10)),申込書!$AB$21:$AB$50,0)),"")</f>
        <v/>
      </c>
      <c r="V130" s="48" t="str">
        <f>IFERROR(INDEX(申込書!D$21:D$50,MATCH(SMALL(申込書!$AB$21:$AB$50,ROW(申込書!R10)),申込書!$AB$21:$AB$50,0)),"")</f>
        <v/>
      </c>
      <c r="W130" s="48" t="str">
        <f>IFERROR(INDEX(申込書!E$21:E$50,MATCH(SMALL(申込書!$AB$21:$AB$50,ROW(申込書!S10)),申込書!$AB$21:$AB$50,0)),"")</f>
        <v/>
      </c>
      <c r="X130" s="48" t="str">
        <f>IFERROR(INDEX(申込書!N$21:N$50,MATCH(SMALL(申込書!$AB$21:$AB$50,ROW(申込書!T10)),申込書!$AB$21:$AB$50,0)),"")</f>
        <v/>
      </c>
      <c r="Y130" s="48" t="str">
        <f>IFERROR(INDEX(申込書!O$21:O$50,MATCH(SMALL(申込書!$AB$21:$AB$50,ROW(申込書!U10)),申込書!$AB$21:$AB$50,0)),"")</f>
        <v/>
      </c>
      <c r="Z130" s="48" t="str">
        <f>IFERROR(INDEX(申込書!P$21:P$50,MATCH(SMALL(申込書!$AB$21:$AB$50,ROW(申込書!V10)),申込書!$AB$21:$AB$50,0)),"")</f>
        <v/>
      </c>
      <c r="AB130" s="45" t="str">
        <f t="shared" si="103"/>
        <v/>
      </c>
      <c r="AC130" s="45" t="str">
        <f t="shared" si="104"/>
        <v/>
      </c>
      <c r="AD130" s="45" t="str">
        <f t="shared" si="105"/>
        <v/>
      </c>
      <c r="AE130" s="45" t="str">
        <f t="shared" si="106"/>
        <v/>
      </c>
    </row>
    <row r="131" spans="21:31" ht="18.75" customHeight="1">
      <c r="AB131" s="45" t="str">
        <f t="shared" si="103"/>
        <v/>
      </c>
      <c r="AC131" s="45" t="str">
        <f t="shared" si="104"/>
        <v/>
      </c>
      <c r="AD131" s="45" t="str">
        <f t="shared" si="105"/>
        <v/>
      </c>
      <c r="AE131" s="45" t="str">
        <f t="shared" si="106"/>
        <v/>
      </c>
    </row>
    <row r="132" spans="21:31" ht="18.75" customHeight="1">
      <c r="U132" s="45" t="s">
        <v>146</v>
      </c>
      <c r="AB132" s="45" t="str">
        <f t="shared" si="103"/>
        <v/>
      </c>
      <c r="AC132" s="45" t="str">
        <f t="shared" si="104"/>
        <v/>
      </c>
      <c r="AD132" s="45" t="str">
        <f t="shared" si="105"/>
        <v/>
      </c>
      <c r="AE132" s="45" t="str">
        <f t="shared" si="106"/>
        <v/>
      </c>
    </row>
    <row r="133" spans="21:31" ht="18.75" customHeight="1">
      <c r="U133" s="46" t="s">
        <v>36</v>
      </c>
      <c r="V133" s="46" t="s">
        <v>28</v>
      </c>
      <c r="W133" s="46" t="s">
        <v>37</v>
      </c>
      <c r="X133" s="46" t="s">
        <v>38</v>
      </c>
      <c r="Y133" s="46" t="s">
        <v>126</v>
      </c>
      <c r="Z133" s="46" t="s">
        <v>39</v>
      </c>
      <c r="AB133" s="45" t="str">
        <f t="shared" si="103"/>
        <v/>
      </c>
      <c r="AC133" s="45" t="str">
        <f t="shared" si="104"/>
        <v/>
      </c>
      <c r="AD133" s="45" t="str">
        <f t="shared" si="105"/>
        <v/>
      </c>
      <c r="AE133" s="45" t="str">
        <f t="shared" si="106"/>
        <v/>
      </c>
    </row>
    <row r="134" spans="21:31" ht="18.75" customHeight="1">
      <c r="U134" s="48" t="str">
        <f>IFERROR(INDEX(申込書!B$21:B$50,MATCH(SMALL(申込書!$AD$21:$AD$50,ROW(申込書!Q1)),申込書!$AD$21:$AD$50,0)),"")</f>
        <v/>
      </c>
      <c r="V134" s="48" t="str">
        <f>IFERROR(INDEX(申込書!D$21:D$50,MATCH(SMALL(申込書!$AD$21:$AD$50,ROW(申込書!R1)),申込書!$AD$21:$AD$50,0)),"")</f>
        <v/>
      </c>
      <c r="W134" s="48" t="str">
        <f>IFERROR(INDEX(申込書!E$21:E$50,MATCH(SMALL(申込書!$AD$21:$AD$50,ROW(申込書!S1)),申込書!$AD$21:$AD$50,0)),"")</f>
        <v/>
      </c>
      <c r="X134" s="48" t="str">
        <f>IFERROR(INDEX(申込書!N$21:N$50,MATCH(SMALL(申込書!$AD$21:$AD$50,ROW(申込書!T1)),申込書!$AD$21:$AD$50,0)),"")</f>
        <v/>
      </c>
      <c r="Y134" s="48" t="str">
        <f>IFERROR(INDEX(申込書!O$21:O$50,MATCH(SMALL(申込書!$AD$21:$AD$50,ROW(申込書!U1)),申込書!$AD$21:$AD$50,0)),"")</f>
        <v/>
      </c>
      <c r="Z134" s="48" t="str">
        <f>IFERROR(INDEX(申込書!P$21:P$50,MATCH(SMALL(申込書!$AD$21:$AD$50,ROW(申込書!V1)),申込書!$AD$21:$AD$50,0)),"")</f>
        <v/>
      </c>
      <c r="AB134" s="45" t="str">
        <f t="shared" si="103"/>
        <v/>
      </c>
      <c r="AC134" s="45" t="str">
        <f t="shared" si="104"/>
        <v/>
      </c>
      <c r="AD134" s="45" t="str">
        <f t="shared" si="105"/>
        <v/>
      </c>
      <c r="AE134" s="45" t="str">
        <f t="shared" si="106"/>
        <v/>
      </c>
    </row>
    <row r="135" spans="21:31" ht="18.75" customHeight="1">
      <c r="U135" s="48" t="str">
        <f>IFERROR(INDEX(申込書!B$21:B$50,MATCH(SMALL(申込書!$AD$21:$AD$50,ROW(申込書!Q2)),申込書!$AD$21:$AD$50,0)),"")</f>
        <v/>
      </c>
      <c r="V135" s="48" t="str">
        <f>IFERROR(INDEX(申込書!D$21:D$50,MATCH(SMALL(申込書!$AD$21:$AD$50,ROW(申込書!R2)),申込書!$AD$21:$AD$50,0)),"")</f>
        <v/>
      </c>
      <c r="W135" s="48" t="str">
        <f>IFERROR(INDEX(申込書!E$21:E$50,MATCH(SMALL(申込書!$AD$21:$AD$50,ROW(申込書!S2)),申込書!$AD$21:$AD$50,0)),"")</f>
        <v/>
      </c>
      <c r="X135" s="48" t="str">
        <f>IFERROR(INDEX(申込書!N$21:N$50,MATCH(SMALL(申込書!$AD$21:$AD$50,ROW(申込書!T2)),申込書!$AD$21:$AD$50,0)),"")</f>
        <v/>
      </c>
      <c r="Y135" s="48" t="str">
        <f>IFERROR(INDEX(申込書!O$21:O$50,MATCH(SMALL(申込書!$AD$21:$AD$50,ROW(申込書!U2)),申込書!$AD$21:$AD$50,0)),"")</f>
        <v/>
      </c>
      <c r="Z135" s="48" t="str">
        <f>IFERROR(INDEX(申込書!P$21:P$50,MATCH(SMALL(申込書!$AD$21:$AD$50,ROW(申込書!V2)),申込書!$AD$21:$AD$50,0)),"")</f>
        <v/>
      </c>
      <c r="AB135" s="45" t="str">
        <f t="shared" si="103"/>
        <v/>
      </c>
      <c r="AC135" s="45" t="str">
        <f t="shared" si="104"/>
        <v/>
      </c>
      <c r="AD135" s="45" t="str">
        <f t="shared" si="105"/>
        <v/>
      </c>
      <c r="AE135" s="45" t="str">
        <f t="shared" si="106"/>
        <v/>
      </c>
    </row>
    <row r="136" spans="21:31" ht="18.75" customHeight="1">
      <c r="U136" s="48" t="str">
        <f>IFERROR(INDEX(申込書!B$21:B$50,MATCH(SMALL(申込書!$AD$21:$AD$50,ROW(申込書!Q3)),申込書!$AD$21:$AD$50,0)),"")</f>
        <v/>
      </c>
      <c r="V136" s="48" t="str">
        <f>IFERROR(INDEX(申込書!D$21:D$50,MATCH(SMALL(申込書!$AD$21:$AD$50,ROW(申込書!R3)),申込書!$AD$21:$AD$50,0)),"")</f>
        <v/>
      </c>
      <c r="W136" s="48" t="str">
        <f>IFERROR(INDEX(申込書!E$21:E$50,MATCH(SMALL(申込書!$AD$21:$AD$50,ROW(申込書!S3)),申込書!$AD$21:$AD$50,0)),"")</f>
        <v/>
      </c>
      <c r="X136" s="48" t="str">
        <f>IFERROR(INDEX(申込書!N$21:N$50,MATCH(SMALL(申込書!$AD$21:$AD$50,ROW(申込書!T3)),申込書!$AD$21:$AD$50,0)),"")</f>
        <v/>
      </c>
      <c r="Y136" s="48" t="str">
        <f>IFERROR(INDEX(申込書!O$21:O$50,MATCH(SMALL(申込書!$AD$21:$AD$50,ROW(申込書!U3)),申込書!$AD$21:$AD$50,0)),"")</f>
        <v/>
      </c>
      <c r="Z136" s="48" t="str">
        <f>IFERROR(INDEX(申込書!P$21:P$50,MATCH(SMALL(申込書!$AD$21:$AD$50,ROW(申込書!V3)),申込書!$AD$21:$AD$50,0)),"")</f>
        <v/>
      </c>
      <c r="AB136" s="45" t="str">
        <f t="shared" si="103"/>
        <v/>
      </c>
      <c r="AC136" s="45" t="str">
        <f t="shared" si="104"/>
        <v/>
      </c>
      <c r="AD136" s="45" t="str">
        <f t="shared" si="105"/>
        <v/>
      </c>
      <c r="AE136" s="45" t="str">
        <f t="shared" si="106"/>
        <v/>
      </c>
    </row>
    <row r="137" spans="21:31" ht="18.75" customHeight="1">
      <c r="U137" s="48" t="str">
        <f>IFERROR(INDEX(申込書!B$21:B$50,MATCH(SMALL(申込書!$AD$21:$AD$50,ROW(申込書!Q4)),申込書!$AD$21:$AD$50,0)),"")</f>
        <v/>
      </c>
      <c r="V137" s="48" t="str">
        <f>IFERROR(INDEX(申込書!D$21:D$50,MATCH(SMALL(申込書!$AD$21:$AD$50,ROW(申込書!R4)),申込書!$AD$21:$AD$50,0)),"")</f>
        <v/>
      </c>
      <c r="W137" s="48" t="str">
        <f>IFERROR(INDEX(申込書!E$21:E$50,MATCH(SMALL(申込書!$AD$21:$AD$50,ROW(申込書!S4)),申込書!$AD$21:$AD$50,0)),"")</f>
        <v/>
      </c>
      <c r="X137" s="48" t="str">
        <f>IFERROR(INDEX(申込書!N$21:N$50,MATCH(SMALL(申込書!$AD$21:$AD$50,ROW(申込書!T4)),申込書!$AD$21:$AD$50,0)),"")</f>
        <v/>
      </c>
      <c r="Y137" s="48" t="str">
        <f>IFERROR(INDEX(申込書!O$21:O$50,MATCH(SMALL(申込書!$AD$21:$AD$50,ROW(申込書!U4)),申込書!$AD$21:$AD$50,0)),"")</f>
        <v/>
      </c>
      <c r="Z137" s="48" t="str">
        <f>IFERROR(INDEX(申込書!P$21:P$50,MATCH(SMALL(申込書!$AD$21:$AD$50,ROW(申込書!V4)),申込書!$AD$21:$AD$50,0)),"")</f>
        <v/>
      </c>
      <c r="AB137" s="45" t="str">
        <f t="shared" si="103"/>
        <v/>
      </c>
      <c r="AC137" s="45" t="str">
        <f t="shared" si="104"/>
        <v/>
      </c>
      <c r="AD137" s="45" t="str">
        <f t="shared" si="105"/>
        <v/>
      </c>
      <c r="AE137" s="45" t="str">
        <f t="shared" si="106"/>
        <v/>
      </c>
    </row>
    <row r="138" spans="21:31" ht="18.75" customHeight="1">
      <c r="U138" s="48" t="str">
        <f>IFERROR(INDEX(申込書!B$21:B$50,MATCH(SMALL(申込書!$AD$21:$AD$50,ROW(申込書!Q5)),申込書!$AD$21:$AD$50,0)),"")</f>
        <v/>
      </c>
      <c r="V138" s="48" t="str">
        <f>IFERROR(INDEX(申込書!D$21:D$50,MATCH(SMALL(申込書!$AD$21:$AD$50,ROW(申込書!R5)),申込書!$AD$21:$AD$50,0)),"")</f>
        <v/>
      </c>
      <c r="W138" s="48" t="str">
        <f>IFERROR(INDEX(申込書!E$21:E$50,MATCH(SMALL(申込書!$AD$21:$AD$50,ROW(申込書!S5)),申込書!$AD$21:$AD$50,0)),"")</f>
        <v/>
      </c>
      <c r="X138" s="48" t="str">
        <f>IFERROR(INDEX(申込書!N$21:N$50,MATCH(SMALL(申込書!$AD$21:$AD$50,ROW(申込書!T5)),申込書!$AD$21:$AD$50,0)),"")</f>
        <v/>
      </c>
      <c r="Y138" s="48" t="str">
        <f>IFERROR(INDEX(申込書!O$21:O$50,MATCH(SMALL(申込書!$AD$21:$AD$50,ROW(申込書!U5)),申込書!$AD$21:$AD$50,0)),"")</f>
        <v/>
      </c>
      <c r="Z138" s="48" t="str">
        <f>IFERROR(INDEX(申込書!P$21:P$50,MATCH(SMALL(申込書!$AD$21:$AD$50,ROW(申込書!V5)),申込書!$AD$21:$AD$50,0)),"")</f>
        <v/>
      </c>
      <c r="AB138" s="45" t="str">
        <f t="shared" si="103"/>
        <v/>
      </c>
      <c r="AC138" s="45" t="str">
        <f t="shared" si="104"/>
        <v/>
      </c>
      <c r="AD138" s="45" t="str">
        <f t="shared" si="105"/>
        <v/>
      </c>
      <c r="AE138" s="45" t="str">
        <f t="shared" si="106"/>
        <v/>
      </c>
    </row>
    <row r="139" spans="21:31" ht="18.75" customHeight="1">
      <c r="U139" s="48" t="str">
        <f>IFERROR(INDEX(申込書!B$21:B$50,MATCH(SMALL(申込書!$AD$21:$AD$50,ROW(申込書!Q6)),申込書!$AD$21:$AD$50,0)),"")</f>
        <v/>
      </c>
      <c r="V139" s="48" t="str">
        <f>IFERROR(INDEX(申込書!D$21:D$50,MATCH(SMALL(申込書!$AD$21:$AD$50,ROW(申込書!R6)),申込書!$AD$21:$AD$50,0)),"")</f>
        <v/>
      </c>
      <c r="W139" s="48" t="str">
        <f>IFERROR(INDEX(申込書!E$21:E$50,MATCH(SMALL(申込書!$AD$21:$AD$50,ROW(申込書!S6)),申込書!$AD$21:$AD$50,0)),"")</f>
        <v/>
      </c>
      <c r="X139" s="48" t="str">
        <f>IFERROR(INDEX(申込書!N$21:N$50,MATCH(SMALL(申込書!$AD$21:$AD$50,ROW(申込書!T6)),申込書!$AD$21:$AD$50,0)),"")</f>
        <v/>
      </c>
      <c r="Y139" s="48" t="str">
        <f>IFERROR(INDEX(申込書!O$21:O$50,MATCH(SMALL(申込書!$AD$21:$AD$50,ROW(申込書!U6)),申込書!$AD$21:$AD$50,0)),"")</f>
        <v/>
      </c>
      <c r="Z139" s="48" t="str">
        <f>IFERROR(INDEX(申込書!P$21:P$50,MATCH(SMALL(申込書!$AD$21:$AD$50,ROW(申込書!V6)),申込書!$AD$21:$AD$50,0)),"")</f>
        <v/>
      </c>
      <c r="AB139" s="45" t="str">
        <f t="shared" si="103"/>
        <v/>
      </c>
      <c r="AC139" s="45" t="str">
        <f t="shared" si="104"/>
        <v/>
      </c>
      <c r="AD139" s="45" t="str">
        <f t="shared" si="105"/>
        <v/>
      </c>
      <c r="AE139" s="45" t="str">
        <f t="shared" si="106"/>
        <v/>
      </c>
    </row>
    <row r="140" spans="21:31" ht="18.75" customHeight="1">
      <c r="U140" s="48" t="str">
        <f>IFERROR(INDEX(申込書!B$21:B$50,MATCH(SMALL(申込書!$AD$21:$AD$50,ROW(申込書!Q7)),申込書!$AD$21:$AD$50,0)),"")</f>
        <v/>
      </c>
      <c r="V140" s="48" t="str">
        <f>IFERROR(INDEX(申込書!D$21:D$50,MATCH(SMALL(申込書!$AD$21:$AD$50,ROW(申込書!R7)),申込書!$AD$21:$AD$50,0)),"")</f>
        <v/>
      </c>
      <c r="W140" s="48" t="str">
        <f>IFERROR(INDEX(申込書!E$21:E$50,MATCH(SMALL(申込書!$AD$21:$AD$50,ROW(申込書!S7)),申込書!$AD$21:$AD$50,0)),"")</f>
        <v/>
      </c>
      <c r="X140" s="48" t="str">
        <f>IFERROR(INDEX(申込書!N$21:N$50,MATCH(SMALL(申込書!$AD$21:$AD$50,ROW(申込書!T7)),申込書!$AD$21:$AD$50,0)),"")</f>
        <v/>
      </c>
      <c r="Y140" s="48" t="str">
        <f>IFERROR(INDEX(申込書!O$21:O$50,MATCH(SMALL(申込書!$AD$21:$AD$50,ROW(申込書!U7)),申込書!$AD$21:$AD$50,0)),"")</f>
        <v/>
      </c>
      <c r="Z140" s="48" t="str">
        <f>IFERROR(INDEX(申込書!P$21:P$50,MATCH(SMALL(申込書!$AD$21:$AD$50,ROW(申込書!V7)),申込書!$AD$21:$AD$50,0)),"")</f>
        <v/>
      </c>
      <c r="AB140" s="45" t="str">
        <f t="shared" si="103"/>
        <v/>
      </c>
      <c r="AC140" s="45" t="str">
        <f t="shared" si="104"/>
        <v/>
      </c>
      <c r="AD140" s="45" t="str">
        <f t="shared" si="105"/>
        <v/>
      </c>
      <c r="AE140" s="45" t="str">
        <f t="shared" si="106"/>
        <v/>
      </c>
    </row>
    <row r="141" spans="21:31" ht="18.75" customHeight="1">
      <c r="U141" s="48" t="str">
        <f>IFERROR(INDEX(申込書!B$21:B$50,MATCH(SMALL(申込書!$AD$21:$AD$50,ROW(申込書!Q8)),申込書!$AD$21:$AD$50,0)),"")</f>
        <v/>
      </c>
      <c r="V141" s="48" t="str">
        <f>IFERROR(INDEX(申込書!D$21:D$50,MATCH(SMALL(申込書!$AD$21:$AD$50,ROW(申込書!R8)),申込書!$AD$21:$AD$50,0)),"")</f>
        <v/>
      </c>
      <c r="W141" s="48" t="str">
        <f>IFERROR(INDEX(申込書!E$21:E$50,MATCH(SMALL(申込書!$AD$21:$AD$50,ROW(申込書!S8)),申込書!$AD$21:$AD$50,0)),"")</f>
        <v/>
      </c>
      <c r="X141" s="48" t="str">
        <f>IFERROR(INDEX(申込書!N$21:N$50,MATCH(SMALL(申込書!$AD$21:$AD$50,ROW(申込書!T8)),申込書!$AD$21:$AD$50,0)),"")</f>
        <v/>
      </c>
      <c r="Y141" s="48" t="str">
        <f>IFERROR(INDEX(申込書!O$21:O$50,MATCH(SMALL(申込書!$AD$21:$AD$50,ROW(申込書!U8)),申込書!$AD$21:$AD$50,0)),"")</f>
        <v/>
      </c>
      <c r="Z141" s="48" t="str">
        <f>IFERROR(INDEX(申込書!P$21:P$50,MATCH(SMALL(申込書!$AD$21:$AD$50,ROW(申込書!V8)),申込書!$AD$21:$AD$50,0)),"")</f>
        <v/>
      </c>
      <c r="AB141" s="45" t="str">
        <f t="shared" si="103"/>
        <v/>
      </c>
      <c r="AC141" s="45" t="str">
        <f t="shared" si="104"/>
        <v/>
      </c>
      <c r="AD141" s="45" t="str">
        <f t="shared" si="105"/>
        <v/>
      </c>
      <c r="AE141" s="45" t="str">
        <f t="shared" si="106"/>
        <v/>
      </c>
    </row>
    <row r="142" spans="21:31" ht="18.75" customHeight="1">
      <c r="U142" s="48" t="str">
        <f>IFERROR(INDEX(申込書!B$21:B$50,MATCH(SMALL(申込書!$AD$21:$AD$50,ROW(申込書!Q9)),申込書!$AD$21:$AD$50,0)),"")</f>
        <v/>
      </c>
      <c r="V142" s="48" t="str">
        <f>IFERROR(INDEX(申込書!D$21:D$50,MATCH(SMALL(申込書!$AD$21:$AD$50,ROW(申込書!R9)),申込書!$AD$21:$AD$50,0)),"")</f>
        <v/>
      </c>
      <c r="W142" s="48" t="str">
        <f>IFERROR(INDEX(申込書!E$21:E$50,MATCH(SMALL(申込書!$AD$21:$AD$50,ROW(申込書!S9)),申込書!$AD$21:$AD$50,0)),"")</f>
        <v/>
      </c>
      <c r="X142" s="48" t="str">
        <f>IFERROR(INDEX(申込書!N$21:N$50,MATCH(SMALL(申込書!$AD$21:$AD$50,ROW(申込書!T9)),申込書!$AD$21:$AD$50,0)),"")</f>
        <v/>
      </c>
      <c r="Y142" s="48" t="str">
        <f>IFERROR(INDEX(申込書!O$21:O$50,MATCH(SMALL(申込書!$AD$21:$AD$50,ROW(申込書!U9)),申込書!$AD$21:$AD$50,0)),"")</f>
        <v/>
      </c>
      <c r="Z142" s="48" t="str">
        <f>IFERROR(INDEX(申込書!P$21:P$50,MATCH(SMALL(申込書!$AD$21:$AD$50,ROW(申込書!V9)),申込書!$AD$21:$AD$50,0)),"")</f>
        <v/>
      </c>
      <c r="AB142" s="45" t="str">
        <f t="shared" si="103"/>
        <v/>
      </c>
      <c r="AC142" s="45" t="str">
        <f t="shared" si="104"/>
        <v/>
      </c>
      <c r="AD142" s="45" t="str">
        <f t="shared" si="105"/>
        <v/>
      </c>
      <c r="AE142" s="45" t="str">
        <f t="shared" si="106"/>
        <v/>
      </c>
    </row>
    <row r="143" spans="21:31" ht="18.75" customHeight="1">
      <c r="U143" s="48" t="str">
        <f>IFERROR(INDEX(申込書!B$21:B$50,MATCH(SMALL(申込書!$AD$21:$AD$50,ROW(申込書!Q10)),申込書!$AD$21:$AD$50,0)),"")</f>
        <v/>
      </c>
      <c r="V143" s="48" t="str">
        <f>IFERROR(INDEX(申込書!D$21:D$50,MATCH(SMALL(申込書!$AD$21:$AD$50,ROW(申込書!R10)),申込書!$AD$21:$AD$50,0)),"")</f>
        <v/>
      </c>
      <c r="W143" s="48" t="str">
        <f>IFERROR(INDEX(申込書!E$21:E$50,MATCH(SMALL(申込書!$AD$21:$AD$50,ROW(申込書!S10)),申込書!$AD$21:$AD$50,0)),"")</f>
        <v/>
      </c>
      <c r="X143" s="48" t="str">
        <f>IFERROR(INDEX(申込書!N$21:N$50,MATCH(SMALL(申込書!$AD$21:$AD$50,ROW(申込書!T10)),申込書!$AD$21:$AD$50,0)),"")</f>
        <v/>
      </c>
      <c r="Y143" s="48" t="str">
        <f>IFERROR(INDEX(申込書!O$21:O$50,MATCH(SMALL(申込書!$AD$21:$AD$50,ROW(申込書!U10)),申込書!$AD$21:$AD$50,0)),"")</f>
        <v/>
      </c>
      <c r="Z143" s="48" t="str">
        <f>IFERROR(INDEX(申込書!P$21:P$50,MATCH(SMALL(申込書!$AD$21:$AD$50,ROW(申込書!V10)),申込書!$AD$21:$AD$50,0)),"")</f>
        <v/>
      </c>
      <c r="AB143" s="45" t="str">
        <f t="shared" si="103"/>
        <v/>
      </c>
      <c r="AC143" s="45" t="str">
        <f t="shared" si="104"/>
        <v/>
      </c>
      <c r="AD143" s="45" t="str">
        <f t="shared" si="105"/>
        <v/>
      </c>
      <c r="AE143" s="45" t="str">
        <f t="shared" si="106"/>
        <v/>
      </c>
    </row>
    <row r="144" spans="21:31" ht="18.75" customHeight="1">
      <c r="AB144" s="45" t="str">
        <f t="shared" si="103"/>
        <v/>
      </c>
      <c r="AC144" s="45" t="str">
        <f t="shared" si="104"/>
        <v/>
      </c>
      <c r="AD144" s="45" t="str">
        <f t="shared" si="105"/>
        <v/>
      </c>
      <c r="AE144" s="45" t="str">
        <f t="shared" si="106"/>
        <v/>
      </c>
    </row>
    <row r="145" spans="21:31" ht="18.75" customHeight="1">
      <c r="U145" s="45" t="s">
        <v>148</v>
      </c>
      <c r="AB145" s="45" t="str">
        <f t="shared" ref="AB145:AB156" si="107">IF(X145="〇",ROW(),"")</f>
        <v/>
      </c>
      <c r="AC145" s="45" t="str">
        <f t="shared" ref="AC145:AC156" si="108">IF(Y145="〇",ROW(),"")</f>
        <v/>
      </c>
      <c r="AD145" s="45" t="str">
        <f t="shared" ref="AD145:AD156" si="109">IF(Z145="〇",ROW(),"")</f>
        <v/>
      </c>
      <c r="AE145" s="45" t="str">
        <f t="shared" ref="AE145:AE156" si="110">IF(Z145="▲補欠",ROW(),"")</f>
        <v/>
      </c>
    </row>
    <row r="146" spans="21:31" ht="18.75" customHeight="1">
      <c r="U146" s="46" t="s">
        <v>36</v>
      </c>
      <c r="V146" s="46" t="s">
        <v>28</v>
      </c>
      <c r="W146" s="46" t="s">
        <v>37</v>
      </c>
      <c r="X146" s="46" t="s">
        <v>38</v>
      </c>
      <c r="Y146" s="46" t="s">
        <v>126</v>
      </c>
      <c r="Z146" s="46" t="s">
        <v>39</v>
      </c>
      <c r="AB146" s="45" t="str">
        <f t="shared" si="107"/>
        <v/>
      </c>
      <c r="AC146" s="45" t="str">
        <f t="shared" si="108"/>
        <v/>
      </c>
      <c r="AD146" s="45" t="str">
        <f t="shared" si="109"/>
        <v/>
      </c>
      <c r="AE146" s="45" t="str">
        <f t="shared" si="110"/>
        <v/>
      </c>
    </row>
    <row r="147" spans="21:31" ht="18.75" customHeight="1">
      <c r="U147" s="48" t="str">
        <f>IFERROR(INDEX(申込書!B$21:B$50,MATCH(SMALL(申込書!$AF$21:$AF$50,ROW(申込書!Q1)),申込書!$AF$21:$AF$50,0)),"")</f>
        <v/>
      </c>
      <c r="V147" s="48" t="str">
        <f>IFERROR(INDEX(申込書!D$21:D$50,MATCH(SMALL(申込書!$AF$21:$AF$50,ROW(申込書!R1)),申込書!$AF$21:$AF$50,0)),"")</f>
        <v/>
      </c>
      <c r="W147" s="48" t="str">
        <f>IFERROR(INDEX(申込書!E$21:E$50,MATCH(SMALL(申込書!$AF$21:$AF$50,ROW(申込書!S1)),申込書!$AF$21:$AF$50,0)),"")</f>
        <v/>
      </c>
      <c r="X147" s="48" t="str">
        <f>IFERROR(INDEX(申込書!N$21:N$50,MATCH(SMALL(申込書!$AF$21:$AF$50,ROW(申込書!T1)),申込書!$AF$21:$AF$50,0)),"")</f>
        <v/>
      </c>
      <c r="Y147" s="48" t="str">
        <f>IFERROR(INDEX(申込書!O$21:O$50,MATCH(SMALL(申込書!$AF$21:$AF$50,ROW(申込書!U1)),申込書!$AF$21:$AF$50,0)),"")</f>
        <v/>
      </c>
      <c r="Z147" s="48" t="str">
        <f>IFERROR(INDEX(申込書!P$21:P$50,MATCH(SMALL(申込書!$AF$21:$AF$50,ROW(申込書!V1)),申込書!$AF$21:$AF$50,0)),"")</f>
        <v/>
      </c>
      <c r="AB147" s="45" t="str">
        <f t="shared" si="107"/>
        <v/>
      </c>
      <c r="AC147" s="45" t="str">
        <f t="shared" si="108"/>
        <v/>
      </c>
      <c r="AD147" s="45" t="str">
        <f t="shared" si="109"/>
        <v/>
      </c>
      <c r="AE147" s="45" t="str">
        <f t="shared" si="110"/>
        <v/>
      </c>
    </row>
    <row r="148" spans="21:31" ht="18.75" customHeight="1">
      <c r="U148" s="48" t="str">
        <f>IFERROR(INDEX(申込書!B$21:B$50,MATCH(SMALL(申込書!$AF$21:$AF$50,ROW(申込書!Q2)),申込書!$AF$21:$AF$50,0)),"")</f>
        <v/>
      </c>
      <c r="V148" s="48" t="str">
        <f>IFERROR(INDEX(申込書!D$21:D$50,MATCH(SMALL(申込書!$AF$21:$AF$50,ROW(申込書!R2)),申込書!$AF$21:$AF$50,0)),"")</f>
        <v/>
      </c>
      <c r="W148" s="48" t="str">
        <f>IFERROR(INDEX(申込書!E$21:E$50,MATCH(SMALL(申込書!$AF$21:$AF$50,ROW(申込書!S2)),申込書!$AF$21:$AF$50,0)),"")</f>
        <v/>
      </c>
      <c r="X148" s="48" t="str">
        <f>IFERROR(INDEX(申込書!N$21:N$50,MATCH(SMALL(申込書!$AF$21:$AF$50,ROW(申込書!T2)),申込書!$AF$21:$AF$50,0)),"")</f>
        <v/>
      </c>
      <c r="Y148" s="48" t="str">
        <f>IFERROR(INDEX(申込書!O$21:O$50,MATCH(SMALL(申込書!$AF$21:$AF$50,ROW(申込書!U2)),申込書!$AF$21:$AF$50,0)),"")</f>
        <v/>
      </c>
      <c r="Z148" s="48" t="str">
        <f>IFERROR(INDEX(申込書!P$21:P$50,MATCH(SMALL(申込書!$AF$21:$AF$50,ROW(申込書!V2)),申込書!$AF$21:$AF$50,0)),"")</f>
        <v/>
      </c>
      <c r="AB148" s="45" t="str">
        <f t="shared" si="107"/>
        <v/>
      </c>
      <c r="AC148" s="45" t="str">
        <f t="shared" si="108"/>
        <v/>
      </c>
      <c r="AD148" s="45" t="str">
        <f t="shared" si="109"/>
        <v/>
      </c>
      <c r="AE148" s="45" t="str">
        <f t="shared" si="110"/>
        <v/>
      </c>
    </row>
    <row r="149" spans="21:31" ht="18.75" customHeight="1">
      <c r="U149" s="48" t="str">
        <f>IFERROR(INDEX(申込書!B$21:B$50,MATCH(SMALL(申込書!$AF$21:$AF$50,ROW(申込書!Q3)),申込書!$AF$21:$AF$50,0)),"")</f>
        <v/>
      </c>
      <c r="V149" s="48" t="str">
        <f>IFERROR(INDEX(申込書!D$21:D$50,MATCH(SMALL(申込書!$AF$21:$AF$50,ROW(申込書!R3)),申込書!$AF$21:$AF$50,0)),"")</f>
        <v/>
      </c>
      <c r="W149" s="48" t="str">
        <f>IFERROR(INDEX(申込書!E$21:E$50,MATCH(SMALL(申込書!$AF$21:$AF$50,ROW(申込書!S3)),申込書!$AF$21:$AF$50,0)),"")</f>
        <v/>
      </c>
      <c r="X149" s="48" t="str">
        <f>IFERROR(INDEX(申込書!N$21:N$50,MATCH(SMALL(申込書!$AF$21:$AF$50,ROW(申込書!T3)),申込書!$AF$21:$AF$50,0)),"")</f>
        <v/>
      </c>
      <c r="Y149" s="48" t="str">
        <f>IFERROR(INDEX(申込書!O$21:O$50,MATCH(SMALL(申込書!$AF$21:$AF$50,ROW(申込書!U3)),申込書!$AF$21:$AF$50,0)),"")</f>
        <v/>
      </c>
      <c r="Z149" s="48" t="str">
        <f>IFERROR(INDEX(申込書!P$21:P$50,MATCH(SMALL(申込書!$AF$21:$AF$50,ROW(申込書!V3)),申込書!$AF$21:$AF$50,0)),"")</f>
        <v/>
      </c>
      <c r="AB149" s="45" t="str">
        <f t="shared" si="107"/>
        <v/>
      </c>
      <c r="AC149" s="45" t="str">
        <f t="shared" si="108"/>
        <v/>
      </c>
      <c r="AD149" s="45" t="str">
        <f t="shared" si="109"/>
        <v/>
      </c>
      <c r="AE149" s="45" t="str">
        <f t="shared" si="110"/>
        <v/>
      </c>
    </row>
    <row r="150" spans="21:31" ht="18.75" customHeight="1">
      <c r="U150" s="48" t="str">
        <f>IFERROR(INDEX(申込書!B$21:B$50,MATCH(SMALL(申込書!$AF$21:$AF$50,ROW(申込書!Q4)),申込書!$AF$21:$AF$50,0)),"")</f>
        <v/>
      </c>
      <c r="V150" s="48" t="str">
        <f>IFERROR(INDEX(申込書!D$21:D$50,MATCH(SMALL(申込書!$AF$21:$AF$50,ROW(申込書!R4)),申込書!$AF$21:$AF$50,0)),"")</f>
        <v/>
      </c>
      <c r="W150" s="48" t="str">
        <f>IFERROR(INDEX(申込書!E$21:E$50,MATCH(SMALL(申込書!$AF$21:$AF$50,ROW(申込書!S4)),申込書!$AF$21:$AF$50,0)),"")</f>
        <v/>
      </c>
      <c r="X150" s="48" t="str">
        <f>IFERROR(INDEX(申込書!N$21:N$50,MATCH(SMALL(申込書!$AF$21:$AF$50,ROW(申込書!T4)),申込書!$AF$21:$AF$50,0)),"")</f>
        <v/>
      </c>
      <c r="Y150" s="48" t="str">
        <f>IFERROR(INDEX(申込書!O$21:O$50,MATCH(SMALL(申込書!$AF$21:$AF$50,ROW(申込書!U4)),申込書!$AF$21:$AF$50,0)),"")</f>
        <v/>
      </c>
      <c r="Z150" s="48" t="str">
        <f>IFERROR(INDEX(申込書!P$21:P$50,MATCH(SMALL(申込書!$AF$21:$AF$50,ROW(申込書!V4)),申込書!$AF$21:$AF$50,0)),"")</f>
        <v/>
      </c>
      <c r="AB150" s="45" t="str">
        <f t="shared" si="107"/>
        <v/>
      </c>
      <c r="AC150" s="45" t="str">
        <f t="shared" si="108"/>
        <v/>
      </c>
      <c r="AD150" s="45" t="str">
        <f t="shared" si="109"/>
        <v/>
      </c>
      <c r="AE150" s="45" t="str">
        <f t="shared" si="110"/>
        <v/>
      </c>
    </row>
    <row r="151" spans="21:31" ht="18.75" customHeight="1">
      <c r="U151" s="48" t="str">
        <f>IFERROR(INDEX(申込書!B$21:B$50,MATCH(SMALL(申込書!$AF$21:$AF$50,ROW(申込書!Q5)),申込書!$AF$21:$AF$50,0)),"")</f>
        <v/>
      </c>
      <c r="V151" s="48" t="str">
        <f>IFERROR(INDEX(申込書!D$21:D$50,MATCH(SMALL(申込書!$AF$21:$AF$50,ROW(申込書!R5)),申込書!$AF$21:$AF$50,0)),"")</f>
        <v/>
      </c>
      <c r="W151" s="48" t="str">
        <f>IFERROR(INDEX(申込書!E$21:E$50,MATCH(SMALL(申込書!$AF$21:$AF$50,ROW(申込書!S5)),申込書!$AF$21:$AF$50,0)),"")</f>
        <v/>
      </c>
      <c r="X151" s="48" t="str">
        <f>IFERROR(INDEX(申込書!N$21:N$50,MATCH(SMALL(申込書!$AF$21:$AF$50,ROW(申込書!T5)),申込書!$AF$21:$AF$50,0)),"")</f>
        <v/>
      </c>
      <c r="Y151" s="48" t="str">
        <f>IFERROR(INDEX(申込書!O$21:O$50,MATCH(SMALL(申込書!$AF$21:$AF$50,ROW(申込書!U5)),申込書!$AF$21:$AF$50,0)),"")</f>
        <v/>
      </c>
      <c r="Z151" s="48" t="str">
        <f>IFERROR(INDEX(申込書!P$21:P$50,MATCH(SMALL(申込書!$AF$21:$AF$50,ROW(申込書!V5)),申込書!$AF$21:$AF$50,0)),"")</f>
        <v/>
      </c>
      <c r="AB151" s="45" t="str">
        <f t="shared" si="107"/>
        <v/>
      </c>
      <c r="AC151" s="45" t="str">
        <f t="shared" si="108"/>
        <v/>
      </c>
      <c r="AD151" s="45" t="str">
        <f t="shared" si="109"/>
        <v/>
      </c>
      <c r="AE151" s="45" t="str">
        <f t="shared" si="110"/>
        <v/>
      </c>
    </row>
    <row r="152" spans="21:31" ht="18.75" customHeight="1">
      <c r="U152" s="48" t="str">
        <f>IFERROR(INDEX(申込書!B$21:B$50,MATCH(SMALL(申込書!$AF$21:$AF$50,ROW(申込書!Q6)),申込書!$AF$21:$AF$50,0)),"")</f>
        <v/>
      </c>
      <c r="V152" s="48" t="str">
        <f>IFERROR(INDEX(申込書!D$21:D$50,MATCH(SMALL(申込書!$AF$21:$AF$50,ROW(申込書!R6)),申込書!$AF$21:$AF$50,0)),"")</f>
        <v/>
      </c>
      <c r="W152" s="48" t="str">
        <f>IFERROR(INDEX(申込書!E$21:E$50,MATCH(SMALL(申込書!$AF$21:$AF$50,ROW(申込書!S6)),申込書!$AF$21:$AF$50,0)),"")</f>
        <v/>
      </c>
      <c r="X152" s="48" t="str">
        <f>IFERROR(INDEX(申込書!N$21:N$50,MATCH(SMALL(申込書!$AF$21:$AF$50,ROW(申込書!T6)),申込書!$AF$21:$AF$50,0)),"")</f>
        <v/>
      </c>
      <c r="Y152" s="48" t="str">
        <f>IFERROR(INDEX(申込書!O$21:O$50,MATCH(SMALL(申込書!$AF$21:$AF$50,ROW(申込書!U6)),申込書!$AF$21:$AF$50,0)),"")</f>
        <v/>
      </c>
      <c r="Z152" s="48" t="str">
        <f>IFERROR(INDEX(申込書!P$21:P$50,MATCH(SMALL(申込書!$AF$21:$AF$50,ROW(申込書!V6)),申込書!$AF$21:$AF$50,0)),"")</f>
        <v/>
      </c>
      <c r="AB152" s="45" t="str">
        <f t="shared" si="107"/>
        <v/>
      </c>
      <c r="AC152" s="45" t="str">
        <f t="shared" si="108"/>
        <v/>
      </c>
      <c r="AD152" s="45" t="str">
        <f t="shared" si="109"/>
        <v/>
      </c>
      <c r="AE152" s="45" t="str">
        <f t="shared" si="110"/>
        <v/>
      </c>
    </row>
    <row r="153" spans="21:31" ht="18.75" customHeight="1">
      <c r="U153" s="48" t="str">
        <f>IFERROR(INDEX(申込書!B$21:B$50,MATCH(SMALL(申込書!$AF$21:$AF$50,ROW(申込書!Q7)),申込書!$AF$21:$AF$50,0)),"")</f>
        <v/>
      </c>
      <c r="V153" s="48" t="str">
        <f>IFERROR(INDEX(申込書!D$21:D$50,MATCH(SMALL(申込書!$AF$21:$AF$50,ROW(申込書!R7)),申込書!$AF$21:$AF$50,0)),"")</f>
        <v/>
      </c>
      <c r="W153" s="48" t="str">
        <f>IFERROR(INDEX(申込書!E$21:E$50,MATCH(SMALL(申込書!$AF$21:$AF$50,ROW(申込書!S7)),申込書!$AF$21:$AF$50,0)),"")</f>
        <v/>
      </c>
      <c r="X153" s="48" t="str">
        <f>IFERROR(INDEX(申込書!N$21:N$50,MATCH(SMALL(申込書!$AF$21:$AF$50,ROW(申込書!T7)),申込書!$AF$21:$AF$50,0)),"")</f>
        <v/>
      </c>
      <c r="Y153" s="48" t="str">
        <f>IFERROR(INDEX(申込書!O$21:O$50,MATCH(SMALL(申込書!$AF$21:$AF$50,ROW(申込書!U7)),申込書!$AF$21:$AF$50,0)),"")</f>
        <v/>
      </c>
      <c r="Z153" s="48" t="str">
        <f>IFERROR(INDEX(申込書!P$21:P$50,MATCH(SMALL(申込書!$AF$21:$AF$50,ROW(申込書!V7)),申込書!$AF$21:$AF$50,0)),"")</f>
        <v/>
      </c>
      <c r="AB153" s="45" t="str">
        <f t="shared" si="107"/>
        <v/>
      </c>
      <c r="AC153" s="45" t="str">
        <f t="shared" si="108"/>
        <v/>
      </c>
      <c r="AD153" s="45" t="str">
        <f t="shared" si="109"/>
        <v/>
      </c>
      <c r="AE153" s="45" t="str">
        <f t="shared" si="110"/>
        <v/>
      </c>
    </row>
    <row r="154" spans="21:31" ht="18.75" customHeight="1">
      <c r="U154" s="48" t="str">
        <f>IFERROR(INDEX(申込書!B$21:B$50,MATCH(SMALL(申込書!$AF$21:$AF$50,ROW(申込書!Q8)),申込書!$AF$21:$AF$50,0)),"")</f>
        <v/>
      </c>
      <c r="V154" s="48" t="str">
        <f>IFERROR(INDEX(申込書!D$21:D$50,MATCH(SMALL(申込書!$AF$21:$AF$50,ROW(申込書!R8)),申込書!$AF$21:$AF$50,0)),"")</f>
        <v/>
      </c>
      <c r="W154" s="48" t="str">
        <f>IFERROR(INDEX(申込書!E$21:E$50,MATCH(SMALL(申込書!$AF$21:$AF$50,ROW(申込書!S8)),申込書!$AF$21:$AF$50,0)),"")</f>
        <v/>
      </c>
      <c r="X154" s="48" t="str">
        <f>IFERROR(INDEX(申込書!N$21:N$50,MATCH(SMALL(申込書!$AF$21:$AF$50,ROW(申込書!T8)),申込書!$AF$21:$AF$50,0)),"")</f>
        <v/>
      </c>
      <c r="Y154" s="48" t="str">
        <f>IFERROR(INDEX(申込書!O$21:O$50,MATCH(SMALL(申込書!$AF$21:$AF$50,ROW(申込書!U8)),申込書!$AF$21:$AF$50,0)),"")</f>
        <v/>
      </c>
      <c r="Z154" s="48" t="str">
        <f>IFERROR(INDEX(申込書!P$21:P$50,MATCH(SMALL(申込書!$AF$21:$AF$50,ROW(申込書!V8)),申込書!$AF$21:$AF$50,0)),"")</f>
        <v/>
      </c>
      <c r="AB154" s="45" t="str">
        <f t="shared" si="107"/>
        <v/>
      </c>
      <c r="AC154" s="45" t="str">
        <f t="shared" si="108"/>
        <v/>
      </c>
      <c r="AD154" s="45" t="str">
        <f t="shared" si="109"/>
        <v/>
      </c>
      <c r="AE154" s="45" t="str">
        <f t="shared" si="110"/>
        <v/>
      </c>
    </row>
    <row r="155" spans="21:31" ht="18.75" customHeight="1">
      <c r="U155" s="48" t="str">
        <f>IFERROR(INDEX(申込書!B$21:B$50,MATCH(SMALL(申込書!$AF$21:$AF$50,ROW(申込書!Q9)),申込書!$AF$21:$AF$50,0)),"")</f>
        <v/>
      </c>
      <c r="V155" s="48" t="str">
        <f>IFERROR(INDEX(申込書!D$21:D$50,MATCH(SMALL(申込書!$AF$21:$AF$50,ROW(申込書!R9)),申込書!$AF$21:$AF$50,0)),"")</f>
        <v/>
      </c>
      <c r="W155" s="48" t="str">
        <f>IFERROR(INDEX(申込書!E$21:E$50,MATCH(SMALL(申込書!$AF$21:$AF$50,ROW(申込書!S9)),申込書!$AF$21:$AF$50,0)),"")</f>
        <v/>
      </c>
      <c r="X155" s="48" t="str">
        <f>IFERROR(INDEX(申込書!N$21:N$50,MATCH(SMALL(申込書!$AF$21:$AF$50,ROW(申込書!T9)),申込書!$AF$21:$AF$50,0)),"")</f>
        <v/>
      </c>
      <c r="Y155" s="48" t="str">
        <f>IFERROR(INDEX(申込書!O$21:O$50,MATCH(SMALL(申込書!$AF$21:$AF$50,ROW(申込書!U9)),申込書!$AF$21:$AF$50,0)),"")</f>
        <v/>
      </c>
      <c r="Z155" s="48" t="str">
        <f>IFERROR(INDEX(申込書!P$21:P$50,MATCH(SMALL(申込書!$AF$21:$AF$50,ROW(申込書!V9)),申込書!$AF$21:$AF$50,0)),"")</f>
        <v/>
      </c>
      <c r="AB155" s="45" t="str">
        <f t="shared" si="107"/>
        <v/>
      </c>
      <c r="AC155" s="45" t="str">
        <f t="shared" si="108"/>
        <v/>
      </c>
      <c r="AD155" s="45" t="str">
        <f t="shared" si="109"/>
        <v/>
      </c>
      <c r="AE155" s="45" t="str">
        <f t="shared" si="110"/>
        <v/>
      </c>
    </row>
    <row r="156" spans="21:31" ht="18.75" customHeight="1">
      <c r="U156" s="48" t="str">
        <f>IFERROR(INDEX(申込書!B$21:B$50,MATCH(SMALL(申込書!$AF$21:$AF$50,ROW(申込書!Q10)),申込書!$AF$21:$AF$50,0)),"")</f>
        <v/>
      </c>
      <c r="V156" s="48" t="str">
        <f>IFERROR(INDEX(申込書!D$21:D$50,MATCH(SMALL(申込書!$AF$21:$AF$50,ROW(申込書!R10)),申込書!$AF$21:$AF$50,0)),"")</f>
        <v/>
      </c>
      <c r="W156" s="48" t="str">
        <f>IFERROR(INDEX(申込書!E$21:E$50,MATCH(SMALL(申込書!$AF$21:$AF$50,ROW(申込書!S10)),申込書!$AF$21:$AF$50,0)),"")</f>
        <v/>
      </c>
      <c r="X156" s="48" t="str">
        <f>IFERROR(INDEX(申込書!N$21:N$50,MATCH(SMALL(申込書!$AF$21:$AF$50,ROW(申込書!T10)),申込書!$AF$21:$AF$50,0)),"")</f>
        <v/>
      </c>
      <c r="Y156" s="48" t="str">
        <f>IFERROR(INDEX(申込書!O$21:O$50,MATCH(SMALL(申込書!$AF$21:$AF$50,ROW(申込書!U10)),申込書!$AF$21:$AF$50,0)),"")</f>
        <v/>
      </c>
      <c r="Z156" s="48" t="str">
        <f>IFERROR(INDEX(申込書!P$21:P$50,MATCH(SMALL(申込書!$AF$21:$AF$50,ROW(申込書!V10)),申込書!$AF$21:$AF$50,0)),"")</f>
        <v/>
      </c>
      <c r="AB156" s="45" t="str">
        <f t="shared" si="107"/>
        <v/>
      </c>
      <c r="AC156" s="45" t="str">
        <f t="shared" si="108"/>
        <v/>
      </c>
      <c r="AD156" s="45" t="str">
        <f t="shared" si="109"/>
        <v/>
      </c>
      <c r="AE156" s="45" t="str">
        <f t="shared" si="110"/>
        <v/>
      </c>
    </row>
  </sheetData>
  <sheetProtection sheet="1" scenarios="1"/>
  <mergeCells count="27">
    <mergeCell ref="A1:I1"/>
    <mergeCell ref="A80:D80"/>
    <mergeCell ref="F80:I80"/>
    <mergeCell ref="A2:D2"/>
    <mergeCell ref="F2:I2"/>
    <mergeCell ref="A15:D15"/>
    <mergeCell ref="F15:I15"/>
    <mergeCell ref="A28:D28"/>
    <mergeCell ref="F28:I28"/>
    <mergeCell ref="A41:D41"/>
    <mergeCell ref="F41:I41"/>
    <mergeCell ref="A54:D54"/>
    <mergeCell ref="F54:I54"/>
    <mergeCell ref="A67:D67"/>
    <mergeCell ref="F67:I67"/>
    <mergeCell ref="K2:N2"/>
    <mergeCell ref="P2:S2"/>
    <mergeCell ref="K15:N15"/>
    <mergeCell ref="P15:S15"/>
    <mergeCell ref="K28:N28"/>
    <mergeCell ref="P28:S28"/>
    <mergeCell ref="K41:N41"/>
    <mergeCell ref="P41:S41"/>
    <mergeCell ref="K54:N54"/>
    <mergeCell ref="P54:S54"/>
    <mergeCell ref="K67:N67"/>
    <mergeCell ref="P67:S67"/>
  </mergeCells>
  <phoneticPr fontId="2"/>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8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zoomScale="115" zoomScaleNormal="100" zoomScaleSheetLayoutView="115" workbookViewId="0">
      <selection activeCell="A29" sqref="A29:H29"/>
    </sheetView>
  </sheetViews>
  <sheetFormatPr defaultColWidth="11.625" defaultRowHeight="13.5"/>
  <cols>
    <col min="1" max="3" width="11.625" style="11"/>
    <col min="4" max="4" width="2.875" style="11" customWidth="1"/>
    <col min="5" max="8" width="8.5" style="11" bestFit="1" customWidth="1"/>
    <col min="9" max="16384" width="11.625" style="11"/>
  </cols>
  <sheetData>
    <row r="1" spans="1:8" ht="24">
      <c r="A1" s="242" t="s">
        <v>46</v>
      </c>
      <c r="B1" s="242"/>
      <c r="C1" s="242"/>
      <c r="D1" s="242"/>
      <c r="E1" s="242"/>
      <c r="F1" s="242"/>
      <c r="G1" s="242"/>
      <c r="H1" s="242"/>
    </row>
    <row r="3" spans="1:8" ht="19.899999999999999" customHeight="1">
      <c r="A3" s="243" t="s">
        <v>85</v>
      </c>
      <c r="B3" s="244"/>
      <c r="C3" s="245"/>
      <c r="D3" s="12"/>
      <c r="E3" s="12" t="s">
        <v>12</v>
      </c>
      <c r="F3" s="15"/>
    </row>
    <row r="4" spans="1:8" ht="19.899999999999999" customHeight="1">
      <c r="A4" s="13"/>
      <c r="C4" s="14"/>
      <c r="E4" s="12" t="s">
        <v>13</v>
      </c>
      <c r="F4" s="15"/>
    </row>
    <row r="5" spans="1:8" ht="19.899999999999999" customHeight="1">
      <c r="A5" s="13"/>
      <c r="C5" s="14"/>
      <c r="E5" s="12" t="s">
        <v>47</v>
      </c>
      <c r="F5" s="15"/>
      <c r="H5" s="15"/>
    </row>
    <row r="6" spans="1:8" ht="19.899999999999999" customHeight="1">
      <c r="A6" s="13"/>
      <c r="C6" s="14"/>
      <c r="E6" s="12" t="s">
        <v>15</v>
      </c>
      <c r="F6" s="15"/>
      <c r="H6" s="15"/>
    </row>
    <row r="7" spans="1:8" ht="28.9" customHeight="1">
      <c r="A7" s="13"/>
      <c r="C7" s="14"/>
      <c r="E7" s="12" t="s">
        <v>16</v>
      </c>
      <c r="H7" s="15"/>
    </row>
    <row r="8" spans="1:8" ht="19.899999999999999" customHeight="1">
      <c r="A8" s="13"/>
      <c r="C8" s="14"/>
      <c r="E8" s="12"/>
      <c r="H8" s="15"/>
    </row>
    <row r="9" spans="1:8" ht="19.899999999999999" customHeight="1">
      <c r="A9" s="13"/>
      <c r="C9" s="14"/>
      <c r="E9" s="12" t="s">
        <v>17</v>
      </c>
      <c r="F9" s="15"/>
      <c r="H9" s="15"/>
    </row>
    <row r="10" spans="1:8" ht="19.899999999999999" customHeight="1">
      <c r="A10" s="13"/>
      <c r="C10" s="14"/>
      <c r="E10" s="12"/>
      <c r="F10" s="15"/>
      <c r="H10" s="15"/>
    </row>
    <row r="11" spans="1:8" ht="19.899999999999999" customHeight="1">
      <c r="A11" s="13"/>
      <c r="C11" s="14"/>
      <c r="E11" s="246" t="s">
        <v>86</v>
      </c>
      <c r="F11" s="246"/>
      <c r="G11" s="246"/>
      <c r="H11" s="15"/>
    </row>
    <row r="12" spans="1:8" ht="19.899999999999999" customHeight="1">
      <c r="A12" s="13"/>
      <c r="C12" s="14"/>
      <c r="E12" s="18" t="s">
        <v>87</v>
      </c>
      <c r="F12" s="18"/>
      <c r="G12" s="18"/>
      <c r="H12" s="15"/>
    </row>
    <row r="13" spans="1:8" ht="28.9" customHeight="1">
      <c r="A13" s="13"/>
      <c r="C13" s="14"/>
      <c r="E13" s="18" t="s">
        <v>88</v>
      </c>
      <c r="F13" s="18"/>
      <c r="G13" s="18"/>
      <c r="H13" s="15"/>
    </row>
    <row r="14" spans="1:8" ht="19.899999999999999" customHeight="1">
      <c r="A14" s="13"/>
      <c r="C14" s="14"/>
      <c r="E14" s="18" t="s">
        <v>89</v>
      </c>
      <c r="F14" s="18"/>
      <c r="G14" s="18"/>
      <c r="H14" s="15"/>
    </row>
    <row r="15" spans="1:8" ht="19.899999999999999" customHeight="1">
      <c r="A15" s="13"/>
      <c r="C15" s="14"/>
      <c r="E15" s="246" t="s">
        <v>90</v>
      </c>
      <c r="F15" s="246"/>
      <c r="G15" s="246"/>
      <c r="H15" s="15"/>
    </row>
    <row r="16" spans="1:8" ht="19.899999999999999" customHeight="1">
      <c r="A16" s="59"/>
      <c r="B16" s="60"/>
      <c r="C16" s="61"/>
      <c r="E16" s="247" t="s">
        <v>91</v>
      </c>
      <c r="F16" s="247"/>
      <c r="G16" s="247"/>
      <c r="H16" s="15"/>
    </row>
    <row r="17" spans="1:8" ht="19.899999999999999" customHeight="1">
      <c r="H17" s="15"/>
    </row>
    <row r="18" spans="1:8" ht="19.899999999999999" customHeight="1">
      <c r="F18" s="16"/>
      <c r="G18" s="15"/>
      <c r="H18" s="15"/>
    </row>
    <row r="19" spans="1:8" ht="19.899999999999999" customHeight="1">
      <c r="A19" s="62" t="s">
        <v>48</v>
      </c>
      <c r="B19" s="248" t="s">
        <v>49</v>
      </c>
      <c r="C19" s="248"/>
      <c r="D19" s="63"/>
      <c r="E19" s="249" t="s">
        <v>50</v>
      </c>
      <c r="F19" s="250"/>
      <c r="G19" s="250"/>
      <c r="H19" s="250"/>
    </row>
    <row r="20" spans="1:8" ht="19.899999999999999" customHeight="1">
      <c r="A20" s="17" t="s">
        <v>51</v>
      </c>
      <c r="B20" s="251"/>
      <c r="C20" s="252"/>
      <c r="D20" s="64"/>
      <c r="E20" s="249"/>
      <c r="F20" s="250"/>
      <c r="G20" s="250"/>
      <c r="H20" s="250"/>
    </row>
    <row r="21" spans="1:8" ht="19.899999999999999" customHeight="1">
      <c r="A21" s="65" t="s">
        <v>52</v>
      </c>
      <c r="B21" s="253" t="s">
        <v>53</v>
      </c>
      <c r="C21" s="253"/>
      <c r="D21" s="18"/>
      <c r="E21" s="249"/>
      <c r="F21" s="250"/>
      <c r="G21" s="250"/>
      <c r="H21" s="250"/>
    </row>
    <row r="22" spans="1:8" ht="19.899999999999999" customHeight="1">
      <c r="A22" s="17" t="s">
        <v>92</v>
      </c>
      <c r="B22" s="248" t="s">
        <v>54</v>
      </c>
      <c r="C22" s="248"/>
      <c r="D22" s="18"/>
    </row>
    <row r="23" spans="1:8" ht="19.899999999999999" customHeight="1">
      <c r="A23" s="62" t="s">
        <v>55</v>
      </c>
      <c r="B23" s="254" t="s">
        <v>56</v>
      </c>
      <c r="C23" s="254"/>
      <c r="D23" s="18"/>
      <c r="E23" s="255" t="s">
        <v>57</v>
      </c>
      <c r="F23" s="256"/>
      <c r="G23" s="256"/>
      <c r="H23" s="256"/>
    </row>
    <row r="24" spans="1:8" ht="19.899999999999999" customHeight="1">
      <c r="A24" s="66" t="s">
        <v>58</v>
      </c>
      <c r="B24" s="257">
        <v>1234567</v>
      </c>
      <c r="C24" s="257"/>
      <c r="D24" s="18"/>
      <c r="E24" s="255"/>
      <c r="F24" s="256"/>
      <c r="G24" s="256"/>
      <c r="H24" s="256"/>
    </row>
    <row r="25" spans="1:8" ht="19.899999999999999" customHeight="1">
      <c r="A25" s="66" t="s">
        <v>93</v>
      </c>
      <c r="B25" s="258" t="s">
        <v>59</v>
      </c>
      <c r="C25" s="258"/>
      <c r="D25" s="18"/>
      <c r="E25" s="255"/>
      <c r="F25" s="256"/>
      <c r="G25" s="256"/>
      <c r="H25" s="256"/>
    </row>
    <row r="26" spans="1:8" ht="28.5">
      <c r="A26" s="67" t="s">
        <v>60</v>
      </c>
      <c r="B26" s="259"/>
      <c r="C26" s="260"/>
      <c r="D26" s="18"/>
      <c r="E26" s="68"/>
      <c r="F26" s="101"/>
      <c r="G26" s="101"/>
      <c r="H26" s="102"/>
    </row>
    <row r="27" spans="1:8" ht="50.1" customHeight="1">
      <c r="A27" s="261"/>
      <c r="B27" s="262"/>
      <c r="C27" s="262"/>
      <c r="D27" s="263"/>
      <c r="E27" s="264"/>
      <c r="F27" s="264"/>
      <c r="G27" s="264"/>
      <c r="H27" s="265"/>
    </row>
    <row r="28" spans="1:8" ht="19.899999999999999" customHeight="1">
      <c r="A28" s="266" t="s">
        <v>61</v>
      </c>
      <c r="B28" s="266"/>
      <c r="C28" s="266"/>
      <c r="D28" s="266"/>
      <c r="E28" s="266"/>
      <c r="F28" s="266"/>
      <c r="G28" s="266"/>
      <c r="H28" s="266"/>
    </row>
    <row r="29" spans="1:8" ht="100.15" customHeight="1">
      <c r="A29" s="267" t="s">
        <v>62</v>
      </c>
      <c r="B29" s="267"/>
      <c r="C29" s="267"/>
      <c r="D29" s="267"/>
      <c r="E29" s="267"/>
      <c r="F29" s="267"/>
      <c r="G29" s="267"/>
      <c r="H29" s="267"/>
    </row>
    <row r="30" spans="1:8" ht="19.899999999999999" customHeight="1">
      <c r="A30" s="18"/>
      <c r="B30" s="18"/>
      <c r="C30" s="18"/>
    </row>
    <row r="31" spans="1:8" ht="19.899999999999999" customHeight="1">
      <c r="A31" s="18"/>
      <c r="B31" s="18"/>
      <c r="C31" s="18"/>
    </row>
    <row r="32" spans="1:8" ht="19.899999999999999" customHeight="1">
      <c r="A32" s="18"/>
      <c r="B32" s="18"/>
      <c r="C32" s="18"/>
    </row>
    <row r="33" spans="1:3" ht="19.899999999999999" customHeight="1">
      <c r="A33" s="18"/>
      <c r="B33" s="18"/>
      <c r="C33" s="18"/>
    </row>
    <row r="34" spans="1:3" ht="19.899999999999999" customHeight="1">
      <c r="A34" s="18"/>
      <c r="B34" s="18"/>
      <c r="C34" s="18"/>
    </row>
  </sheetData>
  <mergeCells count="21">
    <mergeCell ref="B26:C26"/>
    <mergeCell ref="A27:C27"/>
    <mergeCell ref="D27:H27"/>
    <mergeCell ref="A28:H28"/>
    <mergeCell ref="A29:H29"/>
    <mergeCell ref="B22:C22"/>
    <mergeCell ref="B23:C23"/>
    <mergeCell ref="E23:E25"/>
    <mergeCell ref="F23:H25"/>
    <mergeCell ref="B24:C24"/>
    <mergeCell ref="B25:C25"/>
    <mergeCell ref="B19:C19"/>
    <mergeCell ref="E19:E21"/>
    <mergeCell ref="F19:H21"/>
    <mergeCell ref="B20:C20"/>
    <mergeCell ref="B21:C21"/>
    <mergeCell ref="A1:H1"/>
    <mergeCell ref="A3:C3"/>
    <mergeCell ref="E11:G11"/>
    <mergeCell ref="E15:G15"/>
    <mergeCell ref="E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申込書</vt:lpstr>
      <vt:lpstr>エントリー表</vt:lpstr>
      <vt:lpstr>過払い</vt:lpstr>
      <vt:lpstr>エントリー表!Print_Area</vt:lpstr>
      <vt:lpstr>過払い!Print_Area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憲一郎 上村</cp:lastModifiedBy>
  <cp:lastPrinted>2024-02-26T12:02:11Z</cp:lastPrinted>
  <dcterms:created xsi:type="dcterms:W3CDTF">2023-04-20T06:41:12Z</dcterms:created>
  <dcterms:modified xsi:type="dcterms:W3CDTF">2024-02-28T13:58:35Z</dcterms:modified>
</cp:coreProperties>
</file>