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熊空連第××（Ｒ２年度）\"/>
    </mc:Choice>
  </mc:AlternateContent>
  <bookViews>
    <workbookView xWindow="0" yWindow="0" windowWidth="19350" windowHeight="7560" tabRatio="855" activeTab="1"/>
  </bookViews>
  <sheets>
    <sheet name="注意事項" sheetId="11" r:id="rId1"/>
    <sheet name="重要" sheetId="1" r:id="rId2"/>
    <sheet name="申込" sheetId="2" r:id="rId3"/>
    <sheet name="一覧" sheetId="12" r:id="rId4"/>
    <sheet name="公認級位【登録】" sheetId="6" r:id="rId5"/>
    <sheet name="公認級位移行登録" sheetId="13" r:id="rId6"/>
    <sheet name="公認段位移行登録" sheetId="14" r:id="rId7"/>
    <sheet name="道場登録" sheetId="7" r:id="rId8"/>
    <sheet name="支払証" sheetId="8" r:id="rId9"/>
    <sheet name="過払い" sheetId="9" r:id="rId10"/>
    <sheet name="検温記録 " sheetId="10" r:id="rId11"/>
  </sheets>
  <externalReferences>
    <externalReference r:id="rId12"/>
    <externalReference r:id="rId13"/>
  </externalReferences>
  <definedNames>
    <definedName name="_xlnm.Print_Area" localSheetId="3">一覧!$A$1:$K$37</definedName>
    <definedName name="_xlnm.Print_Area" localSheetId="9">過払い!$A$1:$H$29</definedName>
    <definedName name="_xlnm.Print_Area" localSheetId="10">'検温記録 '!$A$1:$J$32</definedName>
    <definedName name="_xlnm.Print_Area" localSheetId="4">公認級位【登録】!$A$1:$K$40</definedName>
    <definedName name="_xlnm.Print_Area" localSheetId="5">公認級位移行登録!$A$1:$K$46</definedName>
    <definedName name="_xlnm.Print_Area" localSheetId="6">公認段位移行登録!$A$1:$L$51</definedName>
    <definedName name="_xlnm.Print_Area" localSheetId="8">支払証!$A$1:$H$39</definedName>
    <definedName name="_xlnm.Print_Area" localSheetId="1">重要!$A$1:$J$32</definedName>
    <definedName name="_xlnm.Print_Area" localSheetId="2">申込!$A$1:$M$41</definedName>
  </definedNames>
  <calcPr calcId="152511"/>
</workbook>
</file>

<file path=xl/calcChain.xml><?xml version="1.0" encoding="utf-8"?>
<calcChain xmlns="http://schemas.openxmlformats.org/spreadsheetml/2006/main">
  <c r="B7" i="14" l="1"/>
  <c r="G7" i="14"/>
  <c r="G6" i="14"/>
  <c r="G5" i="14"/>
  <c r="B7" i="13"/>
  <c r="G7" i="13"/>
  <c r="G6" i="13"/>
  <c r="G5" i="13"/>
  <c r="B6" i="6"/>
  <c r="B7" i="6"/>
  <c r="H37" i="8"/>
  <c r="H31" i="8"/>
  <c r="I1" i="12" l="1"/>
  <c r="G39" i="8"/>
  <c r="H38" i="8"/>
  <c r="H36" i="8"/>
  <c r="H35" i="8"/>
  <c r="H34" i="8"/>
  <c r="H33" i="8"/>
  <c r="H32" i="8"/>
  <c r="H30" i="8"/>
  <c r="H29" i="8"/>
  <c r="F9" i="8"/>
  <c r="F8" i="8"/>
  <c r="F7" i="8"/>
  <c r="F6" i="8"/>
  <c r="F5" i="8"/>
  <c r="F4" i="8"/>
  <c r="F3" i="8"/>
  <c r="H39" i="8" l="1"/>
  <c r="F19" i="14" l="1"/>
  <c r="F18" i="14"/>
  <c r="F17" i="14"/>
  <c r="F16" i="14"/>
  <c r="F15" i="14"/>
  <c r="F14" i="14"/>
  <c r="F13" i="14"/>
  <c r="F12" i="14"/>
  <c r="F11" i="14"/>
  <c r="F10" i="14"/>
  <c r="M1" i="14"/>
  <c r="E19" i="14" s="1"/>
  <c r="F20" i="13"/>
  <c r="F19" i="13"/>
  <c r="F18" i="13"/>
  <c r="F17" i="13"/>
  <c r="F16" i="13"/>
  <c r="F15" i="13"/>
  <c r="F14" i="13"/>
  <c r="F13" i="13"/>
  <c r="F12" i="13"/>
  <c r="F11" i="13"/>
  <c r="F10" i="13"/>
  <c r="L1" i="13"/>
  <c r="E19" i="13" s="1"/>
  <c r="E12" i="14" l="1"/>
  <c r="E14" i="14"/>
  <c r="E18" i="14"/>
  <c r="E11" i="14"/>
  <c r="E15" i="14"/>
  <c r="E12" i="13"/>
  <c r="E17" i="14"/>
  <c r="E20" i="13"/>
  <c r="E17" i="13"/>
  <c r="E14" i="13"/>
  <c r="E11" i="13"/>
  <c r="E18" i="13"/>
  <c r="E10" i="14"/>
  <c r="E13" i="14"/>
  <c r="E16" i="14"/>
  <c r="E15" i="13"/>
  <c r="E10" i="13"/>
  <c r="E13" i="13"/>
  <c r="E16" i="13"/>
  <c r="E7" i="12" l="1"/>
  <c r="I14" i="10" l="1"/>
  <c r="H14" i="10" s="1"/>
  <c r="G14" i="10" s="1"/>
  <c r="F14" i="10" s="1"/>
  <c r="E14" i="10" s="1"/>
  <c r="D14" i="10" s="1"/>
  <c r="C14" i="10" s="1"/>
  <c r="F23" i="9"/>
  <c r="F9" i="9"/>
  <c r="F8" i="9"/>
  <c r="F7" i="9"/>
  <c r="F6" i="9"/>
  <c r="F5" i="9"/>
  <c r="F4" i="9"/>
  <c r="F3" i="9"/>
  <c r="B8" i="7" l="1"/>
  <c r="B9" i="7"/>
  <c r="B7" i="7"/>
  <c r="B6" i="7"/>
  <c r="B10" i="7"/>
  <c r="H25" i="1"/>
  <c r="H27" i="1" l="1"/>
  <c r="H26" i="1"/>
  <c r="G7" i="6"/>
  <c r="G6" i="6"/>
  <c r="G5"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L1" i="6"/>
  <c r="E40" i="6" s="1"/>
  <c r="H28" i="1" l="1"/>
  <c r="E13" i="6"/>
  <c r="E17" i="6"/>
  <c r="E21" i="6"/>
  <c r="E25" i="6"/>
  <c r="E29" i="6"/>
  <c r="E33" i="6"/>
  <c r="E37" i="6"/>
  <c r="E10" i="6"/>
  <c r="E14" i="6"/>
  <c r="E18" i="6"/>
  <c r="E22" i="6"/>
  <c r="E26" i="6"/>
  <c r="E30" i="6"/>
  <c r="E34" i="6"/>
  <c r="E38" i="6"/>
  <c r="E11" i="6"/>
  <c r="E15" i="6"/>
  <c r="E19" i="6"/>
  <c r="E23" i="6"/>
  <c r="E27" i="6"/>
  <c r="E31" i="6"/>
  <c r="E35" i="6"/>
  <c r="E39" i="6"/>
  <c r="E12" i="6"/>
  <c r="E16" i="6"/>
  <c r="E20" i="6"/>
  <c r="E24" i="6"/>
  <c r="E28" i="6"/>
  <c r="E32" i="6"/>
  <c r="E36" i="6"/>
  <c r="K2" i="2" l="1"/>
  <c r="D7" i="2"/>
  <c r="K25" i="2"/>
  <c r="K32" i="2"/>
  <c r="K39" i="2"/>
  <c r="D15" i="2"/>
  <c r="D29" i="2"/>
  <c r="K33" i="2"/>
  <c r="K40" i="2"/>
  <c r="K9" i="2"/>
  <c r="K16" i="2"/>
  <c r="K22" i="2"/>
  <c r="D30" i="2"/>
  <c r="K37" i="2"/>
  <c r="K10" i="2"/>
  <c r="K17" i="2"/>
  <c r="K23" i="2"/>
  <c r="K30" i="2"/>
  <c r="D38" i="2"/>
  <c r="K18" i="2"/>
  <c r="K31" i="2"/>
  <c r="K38" i="2"/>
  <c r="K7" i="2"/>
  <c r="K8" i="2"/>
  <c r="K15" i="2"/>
  <c r="D22" i="2"/>
  <c r="K29" i="2"/>
  <c r="D37" i="2"/>
  <c r="K41" i="2"/>
  <c r="K24" i="2"/>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<sst xmlns="http://schemas.openxmlformats.org/spreadsheetml/2006/main" count="692" uniqueCount="329">
  <si>
    <t>印</t>
    <rPh sb="0" eb="1">
      <t>イン</t>
    </rPh>
    <phoneticPr fontId="4"/>
  </si>
  <si>
    <t>氏名</t>
    <rPh sb="0" eb="2">
      <t>シメイ</t>
    </rPh>
    <phoneticPr fontId="4"/>
  </si>
  <si>
    <t>会員番号</t>
    <rPh sb="0" eb="2">
      <t>カイイン</t>
    </rPh>
    <rPh sb="2" eb="4">
      <t>バンゴウ</t>
    </rPh>
    <phoneticPr fontId="4"/>
  </si>
  <si>
    <t>申請日</t>
    <rPh sb="0" eb="2">
      <t>シンセイ</t>
    </rPh>
    <rPh sb="2" eb="3">
      <t>ヒ</t>
    </rPh>
    <phoneticPr fontId="6"/>
  </si>
  <si>
    <t>郡市連</t>
    <phoneticPr fontId="6"/>
  </si>
  <si>
    <t>住所</t>
    <rPh sb="0" eb="2">
      <t>ジュウショ</t>
    </rPh>
    <phoneticPr fontId="6"/>
  </si>
  <si>
    <t>責任者</t>
    <rPh sb="0" eb="3">
      <t>セキニンシャ</t>
    </rPh>
    <phoneticPr fontId="6"/>
  </si>
  <si>
    <t>電話</t>
    <rPh sb="0" eb="2">
      <t>デンワ</t>
    </rPh>
    <phoneticPr fontId="6"/>
  </si>
  <si>
    <t>番号</t>
    <rPh sb="0" eb="2">
      <t>バンゴウ</t>
    </rPh>
    <phoneticPr fontId="6"/>
  </si>
  <si>
    <t>氏名</t>
    <rPh sb="0" eb="2">
      <t>しめい</t>
    </rPh>
    <phoneticPr fontId="9" type="Hiragana" alignment="distributed"/>
  </si>
  <si>
    <t>性別</t>
    <rPh sb="0" eb="2">
      <t>セイベツ</t>
    </rPh>
    <phoneticPr fontId="6"/>
  </si>
  <si>
    <t>生年月日</t>
    <rPh sb="0" eb="2">
      <t>セイネン</t>
    </rPh>
    <rPh sb="2" eb="4">
      <t>ガッピ</t>
    </rPh>
    <phoneticPr fontId="6"/>
  </si>
  <si>
    <t>年齢</t>
    <rPh sb="0" eb="2">
      <t>ネンレイ</t>
    </rPh>
    <phoneticPr fontId="6"/>
  </si>
  <si>
    <t>学年</t>
    <rPh sb="0" eb="2">
      <t>ガクネン</t>
    </rPh>
    <phoneticPr fontId="6"/>
  </si>
  <si>
    <t>現住所</t>
    <rPh sb="0" eb="3">
      <t>ゲンジュウショ</t>
    </rPh>
    <phoneticPr fontId="6"/>
  </si>
  <si>
    <t>全空連
会員番号</t>
    <rPh sb="0" eb="1">
      <t>ゼン</t>
    </rPh>
    <rPh sb="1" eb="2">
      <t>クウ</t>
    </rPh>
    <rPh sb="2" eb="3">
      <t>レン</t>
    </rPh>
    <rPh sb="4" eb="6">
      <t>カイイン</t>
    </rPh>
    <rPh sb="6" eb="8">
      <t>バンゴウ</t>
    </rPh>
    <phoneticPr fontId="6"/>
  </si>
  <si>
    <t>男</t>
    <rPh sb="0" eb="1">
      <t>オトコ</t>
    </rPh>
    <phoneticPr fontId="6"/>
  </si>
  <si>
    <t>〒862-0950
熊本県熊本市水前寺5-23－2</t>
    <rPh sb="10" eb="13">
      <t>クマモトケン</t>
    </rPh>
    <phoneticPr fontId="6"/>
  </si>
  <si>
    <t>0012345</t>
    <phoneticPr fontId="6"/>
  </si>
  <si>
    <t>学校</t>
    <rPh sb="0" eb="2">
      <t>ガッコウ</t>
    </rPh>
    <phoneticPr fontId="4"/>
  </si>
  <si>
    <t>校長</t>
    <rPh sb="0" eb="2">
      <t>コウチョウ</t>
    </rPh>
    <phoneticPr fontId="4"/>
  </si>
  <si>
    <t>監督</t>
    <rPh sb="0" eb="2">
      <t>カントク</t>
    </rPh>
    <phoneticPr fontId="4"/>
  </si>
  <si>
    <t>熊本　門左衛門</t>
    <rPh sb="0" eb="2">
      <t>くまもと</t>
    </rPh>
    <rPh sb="3" eb="7">
      <t>もんざえもん</t>
    </rPh>
    <phoneticPr fontId="16" type="Hiragana" alignment="distributed"/>
  </si>
  <si>
    <t>水前寺　江津子</t>
    <rPh sb="0" eb="3">
      <t>すいぜんじ</t>
    </rPh>
    <rPh sb="4" eb="6">
      <t>えづ</t>
    </rPh>
    <rPh sb="6" eb="7">
      <t>こ</t>
    </rPh>
    <phoneticPr fontId="16" type="Hiragana" alignment="distributed"/>
  </si>
  <si>
    <t>義務講習
修了番号</t>
    <rPh sb="0" eb="2">
      <t>ギム</t>
    </rPh>
    <rPh sb="2" eb="4">
      <t>コウシュウ</t>
    </rPh>
    <rPh sb="5" eb="7">
      <t>シュウリョウ</t>
    </rPh>
    <rPh sb="7" eb="9">
      <t>バンゴウ</t>
    </rPh>
    <phoneticPr fontId="4"/>
  </si>
  <si>
    <t>▼注意事項▼</t>
    <rPh sb="1" eb="3">
      <t>ちゅうい</t>
    </rPh>
    <rPh sb="3" eb="5">
      <t>じこう</t>
    </rPh>
    <phoneticPr fontId="16" type="Hiragana" alignment="distributed"/>
  </si>
  <si>
    <t>▼申込方法▼</t>
    <rPh sb="1" eb="3">
      <t>もうしこみ</t>
    </rPh>
    <rPh sb="3" eb="5">
      <t>ほうほう</t>
    </rPh>
    <phoneticPr fontId="16" type="Hiragana" alignment="distributed"/>
  </si>
  <si>
    <t>【№１】</t>
    <phoneticPr fontId="4"/>
  </si>
  <si>
    <t>団体</t>
    <rPh sb="0" eb="2">
      <t>だんたい</t>
    </rPh>
    <phoneticPr fontId="16" type="Hiragana" alignment="distributed"/>
  </si>
  <si>
    <t>個人</t>
    <rPh sb="0" eb="2">
      <t>こじん</t>
    </rPh>
    <phoneticPr fontId="16" type="Hiragana" alignment="distributed"/>
  </si>
  <si>
    <t>数</t>
    <rPh sb="0" eb="1">
      <t>かず</t>
    </rPh>
    <phoneticPr fontId="16" type="Hiragana" alignment="distributed"/>
  </si>
  <si>
    <t>小計</t>
    <rPh sb="0" eb="2">
      <t>しょうけい</t>
    </rPh>
    <phoneticPr fontId="16" type="Hiragana" alignment="distributed"/>
  </si>
  <si>
    <t>合計</t>
    <rPh sb="0" eb="2">
      <t>ごうけい</t>
    </rPh>
    <phoneticPr fontId="16" type="Hiragana" alignment="distributed"/>
  </si>
  <si>
    <t>2,500円（内500円補助）</t>
    <rPh sb="5" eb="6">
      <t>えん</t>
    </rPh>
    <rPh sb="7" eb="8">
      <t>うち</t>
    </rPh>
    <rPh sb="11" eb="12">
      <t>えん</t>
    </rPh>
    <rPh sb="12" eb="14">
      <t>ほじょ</t>
    </rPh>
    <phoneticPr fontId="16" type="Hiragana" alignment="distributed"/>
  </si>
  <si>
    <t>カテゴリ</t>
    <phoneticPr fontId="16" type="Hiragana" alignment="distributed"/>
  </si>
  <si>
    <t>金額</t>
    <rPh sb="0" eb="2">
      <t>きんがく</t>
    </rPh>
    <phoneticPr fontId="16" type="Hiragana" alignment="distributed"/>
  </si>
  <si>
    <t>0011234</t>
    <phoneticPr fontId="16" type="Hiragana" alignment="distributed"/>
  </si>
  <si>
    <t>【№2】</t>
    <phoneticPr fontId="4"/>
  </si>
  <si>
    <t>番号</t>
    <rPh sb="0" eb="2">
      <t>バンゴウ</t>
    </rPh>
    <phoneticPr fontId="4"/>
  </si>
  <si>
    <t>熊本　太郎</t>
    <rPh sb="0" eb="2">
      <t>くまもと</t>
    </rPh>
    <rPh sb="3" eb="5">
      <t>たろう</t>
    </rPh>
    <phoneticPr fontId="16" type="Hiragana" alignment="distributed"/>
  </si>
  <si>
    <t>熊本　花子</t>
    <rPh sb="0" eb="2">
      <t>くまもと</t>
    </rPh>
    <rPh sb="3" eb="5">
      <t>はなこ</t>
    </rPh>
    <phoneticPr fontId="16" type="Hiragana" alignment="distributed"/>
  </si>
  <si>
    <t>個人形</t>
    <rPh sb="0" eb="2">
      <t>コジン</t>
    </rPh>
    <rPh sb="2" eb="3">
      <t>カタ</t>
    </rPh>
    <phoneticPr fontId="4"/>
  </si>
  <si>
    <t>個人組手</t>
    <rPh sb="0" eb="2">
      <t>コジン</t>
    </rPh>
    <rPh sb="2" eb="4">
      <t>クミテ</t>
    </rPh>
    <phoneticPr fontId="4"/>
  </si>
  <si>
    <t>補</t>
    <rPh sb="0" eb="1">
      <t>ホ</t>
    </rPh>
    <phoneticPr fontId="4"/>
  </si>
  <si>
    <t>住所</t>
    <rPh sb="0" eb="2">
      <t>じゅうしょ</t>
    </rPh>
    <phoneticPr fontId="16" type="Hiragana" alignment="distributed"/>
  </si>
  <si>
    <t>電話</t>
    <rPh sb="0" eb="2">
      <t>でんわ</t>
    </rPh>
    <phoneticPr fontId="16" type="Hiragana" alignment="distributed"/>
  </si>
  <si>
    <t>〒０００－１１１１</t>
    <phoneticPr fontId="16" type="Hiragana" alignment="distributed"/>
  </si>
  <si>
    <t>熊本市トマト町赤玉1-2-302</t>
    <rPh sb="0" eb="3">
      <t>くまもとし</t>
    </rPh>
    <rPh sb="6" eb="7">
      <t>まち</t>
    </rPh>
    <rPh sb="7" eb="9">
      <t>あかだま</t>
    </rPh>
    <phoneticPr fontId="16" type="Hiragana" alignment="distributed"/>
  </si>
  <si>
    <t>０５０－５５５５－１１１１</t>
    <phoneticPr fontId="16" type="Hiragana" alignment="distributed"/>
  </si>
  <si>
    <t>　②【校長印】押印後、【スキャン】し№1のシートのみ【PDFデータ】</t>
    <rPh sb="3" eb="5">
      <t>こうちょう</t>
    </rPh>
    <rPh sb="5" eb="6">
      <t>じるし</t>
    </rPh>
    <rPh sb="7" eb="9">
      <t>おういん</t>
    </rPh>
    <rPh sb="9" eb="10">
      <t>ご</t>
    </rPh>
    <phoneticPr fontId="16" type="Hiragana" alignment="distributed"/>
  </si>
  <si>
    <t>　※申込原本（紙媒体・データ）は自己管理　（トラブル発生時、提出有）</t>
    <rPh sb="2" eb="4">
      <t>モウシコミ</t>
    </rPh>
    <rPh sb="4" eb="6">
      <t>ゲンポン</t>
    </rPh>
    <rPh sb="7" eb="8">
      <t>カミ</t>
    </rPh>
    <rPh sb="8" eb="10">
      <t>バイタイ</t>
    </rPh>
    <rPh sb="16" eb="18">
      <t>ジコ</t>
    </rPh>
    <rPh sb="18" eb="20">
      <t>カンリ</t>
    </rPh>
    <rPh sb="26" eb="29">
      <t>ハッセイジ</t>
    </rPh>
    <rPh sb="30" eb="32">
      <t>テイシュツ</t>
    </rPh>
    <rPh sb="32" eb="33">
      <t>ア</t>
    </rPh>
    <phoneticPr fontId="4"/>
  </si>
  <si>
    <t>中学校</t>
    <rPh sb="0" eb="3">
      <t>チュウガッコウ</t>
    </rPh>
    <phoneticPr fontId="4"/>
  </si>
  <si>
    <t>市町村立～くまモン</t>
    <rPh sb="0" eb="4">
      <t>しちょうそんりつ</t>
    </rPh>
    <phoneticPr fontId="16" type="Hiragana" alignment="distributed"/>
  </si>
  <si>
    <t>③道場ではなく、学校単位での申込</t>
    <rPh sb="14" eb="16">
      <t>もうしこみ</t>
    </rPh>
    <phoneticPr fontId="16" type="Hiragana" alignment="distributed"/>
  </si>
  <si>
    <t>①監督は学校部活動顧問または道場長</t>
    <rPh sb="16" eb="17">
      <t>ちょう</t>
    </rPh>
    <phoneticPr fontId="16" type="Hiragana" alignment="distributed"/>
  </si>
  <si>
    <t>②本大会は県中体連の共催大会のため、学校長に出場する意思を伝え、学校長の職印をうけ、参加を認めてもらう</t>
    <phoneticPr fontId="16" type="Hiragana" alignment="distributed"/>
  </si>
  <si>
    <t>④県空手道連盟に道場登録をしていない個人（団体）は、中学校として県連に道場登録</t>
    <phoneticPr fontId="16" type="Hiragana" alignment="distributed"/>
  </si>
  <si>
    <t>2,500円／人（内500円補助）補欠分はいらない</t>
    <rPh sb="5" eb="6">
      <t>えん</t>
    </rPh>
    <rPh sb="7" eb="8">
      <t>にん</t>
    </rPh>
    <rPh sb="9" eb="10">
      <t>うち</t>
    </rPh>
    <rPh sb="13" eb="14">
      <t>えん</t>
    </rPh>
    <rPh sb="14" eb="16">
      <t>ほじょ</t>
    </rPh>
    <rPh sb="17" eb="19">
      <t>ほけつ</t>
    </rPh>
    <rPh sb="19" eb="20">
      <t>ぶん</t>
    </rPh>
    <phoneticPr fontId="16" type="Hiragana" alignment="distributed"/>
  </si>
  <si>
    <t>1・2年　男子個人組手</t>
    <rPh sb="3" eb="4">
      <t>ネン</t>
    </rPh>
    <rPh sb="5" eb="7">
      <t>ダンシ</t>
    </rPh>
    <rPh sb="7" eb="9">
      <t>コジン</t>
    </rPh>
    <rPh sb="9" eb="11">
      <t>クミテ</t>
    </rPh>
    <phoneticPr fontId="4"/>
  </si>
  <si>
    <t>男子個人形</t>
    <rPh sb="0" eb="2">
      <t>ダンシ</t>
    </rPh>
    <rPh sb="2" eb="4">
      <t>コジン</t>
    </rPh>
    <rPh sb="4" eb="5">
      <t>カタ</t>
    </rPh>
    <phoneticPr fontId="4"/>
  </si>
  <si>
    <t>女子個人形</t>
    <rPh sb="0" eb="2">
      <t>ジョシ</t>
    </rPh>
    <rPh sb="2" eb="4">
      <t>コジン</t>
    </rPh>
    <rPh sb="4" eb="5">
      <t>カタ</t>
    </rPh>
    <phoneticPr fontId="4"/>
  </si>
  <si>
    <t>1・2年　女子個人組手</t>
    <rPh sb="3" eb="4">
      <t>ネン</t>
    </rPh>
    <rPh sb="5" eb="7">
      <t>ジョシ</t>
    </rPh>
    <rPh sb="7" eb="9">
      <t>コジン</t>
    </rPh>
    <rPh sb="9" eb="11">
      <t>クミテ</t>
    </rPh>
    <phoneticPr fontId="4"/>
  </si>
  <si>
    <t>代表　男子個人組手</t>
    <rPh sb="0" eb="2">
      <t>ダイヒョウ</t>
    </rPh>
    <rPh sb="3" eb="5">
      <t>ダンシ</t>
    </rPh>
    <rPh sb="5" eb="7">
      <t>コジン</t>
    </rPh>
    <rPh sb="7" eb="9">
      <t>クミテ</t>
    </rPh>
    <phoneticPr fontId="4"/>
  </si>
  <si>
    <t>代表　女子個人組手</t>
    <rPh sb="0" eb="2">
      <t>ダイヒョウ</t>
    </rPh>
    <rPh sb="3" eb="5">
      <t>ジョシ</t>
    </rPh>
    <rPh sb="5" eb="7">
      <t>コジン</t>
    </rPh>
    <rPh sb="7" eb="9">
      <t>クミテ</t>
    </rPh>
    <phoneticPr fontId="4"/>
  </si>
  <si>
    <t>団体組手</t>
    <rPh sb="0" eb="2">
      <t>ダンタイ</t>
    </rPh>
    <rPh sb="2" eb="4">
      <t>クミテ</t>
    </rPh>
    <phoneticPr fontId="4"/>
  </si>
  <si>
    <t>団体形</t>
    <rPh sb="0" eb="2">
      <t>ダンタイ</t>
    </rPh>
    <rPh sb="2" eb="3">
      <t>カタ</t>
    </rPh>
    <phoneticPr fontId="4"/>
  </si>
  <si>
    <t>男子団体形</t>
    <rPh sb="0" eb="2">
      <t>ダンシ</t>
    </rPh>
    <rPh sb="2" eb="4">
      <t>ダンタイ</t>
    </rPh>
    <rPh sb="4" eb="5">
      <t>カタ</t>
    </rPh>
    <phoneticPr fontId="4"/>
  </si>
  <si>
    <t>女子団体形</t>
    <rPh sb="0" eb="2">
      <t>ジョシ</t>
    </rPh>
    <rPh sb="2" eb="4">
      <t>ダンタイ</t>
    </rPh>
    <rPh sb="4" eb="5">
      <t>カタ</t>
    </rPh>
    <phoneticPr fontId="4"/>
  </si>
  <si>
    <t>男子団体組手</t>
    <rPh sb="0" eb="2">
      <t>ダンシ</t>
    </rPh>
    <rPh sb="2" eb="4">
      <t>ダンタイ</t>
    </rPh>
    <rPh sb="4" eb="6">
      <t>クミテ</t>
    </rPh>
    <phoneticPr fontId="4"/>
  </si>
  <si>
    <t>女子団体組手</t>
    <rPh sb="0" eb="2">
      <t>ジョシ</t>
    </rPh>
    <rPh sb="2" eb="4">
      <t>ダンタイ</t>
    </rPh>
    <rPh sb="4" eb="6">
      <t>クミテ</t>
    </rPh>
    <phoneticPr fontId="4"/>
  </si>
  <si>
    <t>学年</t>
    <rPh sb="0" eb="2">
      <t>ガクネン</t>
    </rPh>
    <phoneticPr fontId="4"/>
  </si>
  <si>
    <t>級・段</t>
    <rPh sb="0" eb="1">
      <t>きゅう</t>
    </rPh>
    <rPh sb="2" eb="3">
      <t>だん</t>
    </rPh>
    <phoneticPr fontId="16" type="Hiragana" alignment="distributed"/>
  </si>
  <si>
    <t>学年</t>
    <rPh sb="0" eb="2">
      <t>がくねん</t>
    </rPh>
    <phoneticPr fontId="16" type="Hiragana" alignment="distributed"/>
  </si>
  <si>
    <t>▼選択▼</t>
    <rPh sb="1" eb="3">
      <t>せんたく</t>
    </rPh>
    <phoneticPr fontId="16" type="Hiragana" alignment="distributed"/>
  </si>
  <si>
    <t>1年</t>
    <rPh sb="1" eb="2">
      <t>ねん</t>
    </rPh>
    <phoneticPr fontId="16" type="Hiragana" alignment="distributed"/>
  </si>
  <si>
    <t>2年</t>
    <rPh sb="1" eb="2">
      <t>ねん</t>
    </rPh>
    <phoneticPr fontId="16" type="Hiragana" alignment="distributed"/>
  </si>
  <si>
    <t>3年</t>
    <rPh sb="1" eb="2">
      <t>ねん</t>
    </rPh>
    <phoneticPr fontId="16" type="Hiragana" alignment="distributed"/>
  </si>
  <si>
    <t>学校名</t>
    <rPh sb="0" eb="2">
      <t>ガッコウ</t>
    </rPh>
    <rPh sb="2" eb="3">
      <t>メイ</t>
    </rPh>
    <phoneticPr fontId="6"/>
  </si>
  <si>
    <r>
      <t xml:space="preserve">ふりがな
</t>
    </r>
    <r>
      <rPr>
        <sz val="9"/>
        <color rgb="FFFF0000"/>
        <rFont val="HG丸ｺﾞｼｯｸM-PRO"/>
        <family val="3"/>
        <charset val="128"/>
      </rPr>
      <t>手動変更可</t>
    </r>
    <rPh sb="5" eb="7">
      <t>シュドウ</t>
    </rPh>
    <rPh sb="7" eb="9">
      <t>ヘンコウ</t>
    </rPh>
    <rPh sb="9" eb="10">
      <t>カ</t>
    </rPh>
    <phoneticPr fontId="4"/>
  </si>
  <si>
    <t>公認級位【登録】申請書</t>
    <rPh sb="0" eb="2">
      <t>コウニン</t>
    </rPh>
    <rPh sb="2" eb="3">
      <t>キュウ</t>
    </rPh>
    <rPh sb="3" eb="4">
      <t>グライ</t>
    </rPh>
    <rPh sb="5" eb="7">
      <t>トウロク</t>
    </rPh>
    <rPh sb="8" eb="11">
      <t>シンセイショ</t>
    </rPh>
    <phoneticPr fontId="6"/>
  </si>
  <si>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6"/>
  </si>
  <si>
    <t>【会派段位移行】手続きを行ってください</t>
    <rPh sb="12" eb="13">
      <t>オコナ</t>
    </rPh>
    <phoneticPr fontId="6"/>
  </si>
  <si>
    <t>級位</t>
    <rPh sb="0" eb="2">
      <t>キュウイ</t>
    </rPh>
    <phoneticPr fontId="6"/>
  </si>
  <si>
    <t>学校</t>
    <rPh sb="0" eb="2">
      <t>ガッコウ</t>
    </rPh>
    <phoneticPr fontId="6"/>
  </si>
  <si>
    <t>▼注意事項▼</t>
    <rPh sb="1" eb="3">
      <t>チュウイ</t>
    </rPh>
    <rPh sb="3" eb="5">
      <t>ジコウ</t>
    </rPh>
    <phoneticPr fontId="6"/>
  </si>
  <si>
    <t>段・級</t>
    <rPh sb="0" eb="1">
      <t>だん</t>
    </rPh>
    <rPh sb="2" eb="3">
      <t>きゅう</t>
    </rPh>
    <phoneticPr fontId="9" type="Hiragana" alignment="distributed"/>
  </si>
  <si>
    <t>熊本　太郎</t>
    <rPh sb="0" eb="2">
      <t>くまもと</t>
    </rPh>
    <rPh sb="3" eb="5">
      <t>たろう</t>
    </rPh>
    <phoneticPr fontId="9" type="Hiragana" alignment="distributed"/>
  </si>
  <si>
    <t>▼選択▼</t>
    <rPh sb="1" eb="3">
      <t>せんたく</t>
    </rPh>
    <phoneticPr fontId="9" type="Hiragana" alignment="distributed"/>
  </si>
  <si>
    <t>肥後小</t>
    <rPh sb="0" eb="2">
      <t>ヒゴ</t>
    </rPh>
    <rPh sb="2" eb="3">
      <t>ショウ</t>
    </rPh>
    <phoneticPr fontId="6"/>
  </si>
  <si>
    <t>①氏名の【ふりがな】を必ず編集してください</t>
    <rPh sb="1" eb="3">
      <t>シメイ</t>
    </rPh>
    <rPh sb="11" eb="12">
      <t>カナラ</t>
    </rPh>
    <rPh sb="13" eb="15">
      <t>ヘンシュウ</t>
    </rPh>
    <phoneticPr fontId="6"/>
  </si>
  <si>
    <t>②生年月日は【Ｓ・Ｈ】と【ピリオド（る）】を使い入力</t>
    <rPh sb="1" eb="3">
      <t>セイネン</t>
    </rPh>
    <rPh sb="3" eb="5">
      <t>ガッピ</t>
    </rPh>
    <rPh sb="22" eb="23">
      <t>ツカ</t>
    </rPh>
    <rPh sb="24" eb="26">
      <t>ニュウリョク</t>
    </rPh>
    <phoneticPr fontId="6"/>
  </si>
  <si>
    <t>10級</t>
    <rPh sb="2" eb="3">
      <t>きゅう</t>
    </rPh>
    <phoneticPr fontId="9"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</si>
  <si>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6"/>
  </si>
  <si>
    <t>9級</t>
    <rPh sb="1" eb="2">
      <t>きゅう</t>
    </rPh>
    <phoneticPr fontId="9" type="Hiragana" alignment="distributed"/>
  </si>
  <si>
    <t>　※【一般】のみ手動入力</t>
    <rPh sb="3" eb="5">
      <t>イッパン</t>
    </rPh>
    <rPh sb="8" eb="10">
      <t>シュドウ</t>
    </rPh>
    <rPh sb="10" eb="12">
      <t>ニュウリョク</t>
    </rPh>
    <phoneticPr fontId="6"/>
  </si>
  <si>
    <t>8級</t>
    <rPh sb="1" eb="2">
      <t>きゅう</t>
    </rPh>
    <phoneticPr fontId="9" type="Hiragana" alignment="distributed"/>
  </si>
  <si>
    <t>③名簿欄が不足する場合は【行の追加】および【シートコピー】</t>
    <rPh sb="5" eb="7">
      <t>フソク</t>
    </rPh>
    <rPh sb="9" eb="11">
      <t>バアイ</t>
    </rPh>
    <rPh sb="13" eb="14">
      <t>ギョウ</t>
    </rPh>
    <rPh sb="15" eb="17">
      <t>ツイカ</t>
    </rPh>
    <phoneticPr fontId="6"/>
  </si>
  <si>
    <t>7級</t>
    <rPh sb="1" eb="2">
      <t>きゅう</t>
    </rPh>
    <phoneticPr fontId="9" type="Hiragana" alignment="distributed"/>
  </si>
  <si>
    <t>　※使わない【その他申請書シート】は削除</t>
    <rPh sb="2" eb="3">
      <t>ツカ</t>
    </rPh>
    <rPh sb="9" eb="10">
      <t>タ</t>
    </rPh>
    <rPh sb="10" eb="13">
      <t>シンセイショ</t>
    </rPh>
    <rPh sb="18" eb="20">
      <t>サクジョ</t>
    </rPh>
    <phoneticPr fontId="6"/>
  </si>
  <si>
    <t>6級</t>
    <rPh sb="1" eb="2">
      <t>きゅう</t>
    </rPh>
    <phoneticPr fontId="9" type="Hiragana" alignment="distributed"/>
  </si>
  <si>
    <t>5級</t>
    <rPh sb="1" eb="2">
      <t>きゅう</t>
    </rPh>
    <phoneticPr fontId="9" type="Hiragana" alignment="distributed"/>
  </si>
  <si>
    <t>4級</t>
    <rPh sb="1" eb="2">
      <t>きゅう</t>
    </rPh>
    <phoneticPr fontId="9" type="Hiragana" alignment="distributed"/>
  </si>
  <si>
    <t>3級</t>
    <rPh sb="1" eb="2">
      <t>きゅう</t>
    </rPh>
    <phoneticPr fontId="9" type="Hiragana" alignment="distributed"/>
  </si>
  <si>
    <t>2級</t>
    <rPh sb="1" eb="2">
      <t>きゅう</t>
    </rPh>
    <phoneticPr fontId="9" type="Hiragana" alignment="distributed"/>
  </si>
  <si>
    <t>1級</t>
    <rPh sb="1" eb="2">
      <t>きゅう</t>
    </rPh>
    <phoneticPr fontId="9" type="Hiragana" alignment="distributed"/>
  </si>
  <si>
    <t>R2年度登録道場（学校登録）</t>
    <rPh sb="2" eb="4">
      <t>ネンド</t>
    </rPh>
    <rPh sb="4" eb="6">
      <t>トウロク</t>
    </rPh>
    <rPh sb="6" eb="8">
      <t>ドウジョウ</t>
    </rPh>
    <rPh sb="9" eb="11">
      <t>ガッコウ</t>
    </rPh>
    <rPh sb="11" eb="13">
      <t>トウロク</t>
    </rPh>
    <phoneticPr fontId="4"/>
  </si>
  <si>
    <t>※責任者の文書送信用、アドレスを記載願います。（連絡等は全て、電子ベースで行っています。）</t>
    <rPh sb="1" eb="4">
      <t>セキニンシャ</t>
    </rPh>
    <rPh sb="5" eb="7">
      <t>ブンショ</t>
    </rPh>
    <rPh sb="7" eb="10">
      <t>ソウシンヨウ</t>
    </rPh>
    <rPh sb="16" eb="18">
      <t>キサイ</t>
    </rPh>
    <rPh sb="18" eb="19">
      <t>ネガ</t>
    </rPh>
    <rPh sb="24" eb="26">
      <t>レンラク</t>
    </rPh>
    <rPh sb="26" eb="27">
      <t>トウ</t>
    </rPh>
    <rPh sb="28" eb="29">
      <t>スベ</t>
    </rPh>
    <rPh sb="31" eb="33">
      <t>デンシ</t>
    </rPh>
    <rPh sb="37" eb="38">
      <t>オコナ</t>
    </rPh>
    <phoneticPr fontId="4"/>
  </si>
  <si>
    <t>※責任者：学校教諭の場合、県連未登録者でも認めます。但し、外部コーチは県連登録者とする。</t>
    <rPh sb="1" eb="4">
      <t>セキニンシャ</t>
    </rPh>
    <rPh sb="5" eb="7">
      <t>ガッコウ</t>
    </rPh>
    <rPh sb="7" eb="9">
      <t>キョウユ</t>
    </rPh>
    <rPh sb="10" eb="12">
      <t>バアイ</t>
    </rPh>
    <rPh sb="13" eb="15">
      <t>ケンレン</t>
    </rPh>
    <rPh sb="15" eb="18">
      <t>ミトウロク</t>
    </rPh>
    <rPh sb="18" eb="19">
      <t>シャ</t>
    </rPh>
    <rPh sb="21" eb="22">
      <t>ミト</t>
    </rPh>
    <rPh sb="26" eb="27">
      <t>タダ</t>
    </rPh>
    <rPh sb="29" eb="31">
      <t>ガイブ</t>
    </rPh>
    <rPh sb="35" eb="37">
      <t>ケンレン</t>
    </rPh>
    <rPh sb="37" eb="39">
      <t>トウロク</t>
    </rPh>
    <rPh sb="39" eb="40">
      <t>シャ</t>
    </rPh>
    <phoneticPr fontId="4"/>
  </si>
  <si>
    <t>mail</t>
    <phoneticPr fontId="6"/>
  </si>
  <si>
    <t>道場登録</t>
    <rPh sb="0" eb="4">
      <t>どうじょうとうろく</t>
    </rPh>
    <phoneticPr fontId="16" type="Hiragana" alignment="distributed"/>
  </si>
  <si>
    <t>中学校/10,000円</t>
    <rPh sb="0" eb="3">
      <t>ちゅうがっこう</t>
    </rPh>
    <rPh sb="10" eb="11">
      <t>えん</t>
    </rPh>
    <phoneticPr fontId="16" type="Hiragana" alignment="distributed"/>
  </si>
  <si>
    <t>第32回 熊本県中学校空手道大会</t>
    <rPh sb="0" eb="1">
      <t>だい</t>
    </rPh>
    <rPh sb="3" eb="4">
      <t>かい</t>
    </rPh>
    <rPh sb="5" eb="8">
      <t>くまもとけん</t>
    </rPh>
    <rPh sb="8" eb="11">
      <t>ちゅうがっこう</t>
    </rPh>
    <rPh sb="11" eb="14">
      <t>からてどう</t>
    </rPh>
    <rPh sb="14" eb="16">
      <t>たいかい</t>
    </rPh>
    <phoneticPr fontId="16" type="Hiragana" alignment="distributed"/>
  </si>
  <si>
    <t>⑤上位予選大会の参加要件：県連会員登録、全空連会員登録、級位認定が必要です。</t>
    <phoneticPr fontId="16" type="Hiragana" alignment="distributed"/>
  </si>
  <si>
    <t>支払証添付書</t>
    <phoneticPr fontId="6"/>
  </si>
  <si>
    <t>エクセルメニューバー⇒挿入⇒画像を選択して貼り付けてください。</t>
    <rPh sb="11" eb="13">
      <t>ソウニュウ</t>
    </rPh>
    <rPh sb="14" eb="16">
      <t>ガゾウ</t>
    </rPh>
    <rPh sb="17" eb="19">
      <t>センタク</t>
    </rPh>
    <rPh sb="21" eb="22">
      <t>ハ</t>
    </rPh>
    <rPh sb="23" eb="24">
      <t>ツ</t>
    </rPh>
    <phoneticPr fontId="6"/>
  </si>
  <si>
    <t>支払証添付（原本自己保管）</t>
    <rPh sb="2" eb="3">
      <t>ショウ</t>
    </rPh>
    <phoneticPr fontId="6"/>
  </si>
  <si>
    <t>申請日</t>
    <rPh sb="0" eb="2">
      <t>シンセイ</t>
    </rPh>
    <phoneticPr fontId="6"/>
  </si>
  <si>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6"/>
  </si>
  <si>
    <t>郡市連</t>
  </si>
  <si>
    <t>道場名</t>
    <rPh sb="0" eb="2">
      <t>ドウジョウ</t>
    </rPh>
    <rPh sb="2" eb="3">
      <t>メイ</t>
    </rPh>
    <phoneticPr fontId="6"/>
  </si>
  <si>
    <t>ホームページで投稿する場合は</t>
    <rPh sb="7" eb="9">
      <t>トウコウ</t>
    </rPh>
    <rPh sb="11" eb="13">
      <t>バアイ</t>
    </rPh>
    <phoneticPr fontId="6"/>
  </si>
  <si>
    <t>熊本県空手道連盟</t>
  </si>
  <si>
    <t>申請書はエクセル書式で添付をお願い致します</t>
    <rPh sb="0" eb="2">
      <t>シンセイ</t>
    </rPh>
    <rPh sb="2" eb="3">
      <t>ショ</t>
    </rPh>
    <rPh sb="8" eb="10">
      <t>ショシキ</t>
    </rPh>
    <rPh sb="11" eb="13">
      <t>テンプ</t>
    </rPh>
    <rPh sb="15" eb="16">
      <t>ネガ</t>
    </rPh>
    <rPh sb="17" eb="18">
      <t>イタ</t>
    </rPh>
    <phoneticPr fontId="6"/>
  </si>
  <si>
    <t>〒862-0950</t>
    <phoneticPr fontId="6"/>
  </si>
  <si>
    <t>ＰＤＦでの投稿はしないでください。</t>
    <rPh sb="5" eb="7">
      <t>トウコウ</t>
    </rPh>
    <phoneticPr fontId="6"/>
  </si>
  <si>
    <t>熊本市水前寺5-23－2</t>
    <phoneticPr fontId="6"/>
  </si>
  <si>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6"/>
  </si>
  <si>
    <t>096－387-0643（tel･fax）</t>
    <phoneticPr fontId="6"/>
  </si>
  <si>
    <t>ゆうちょ銀行</t>
    <rPh sb="4" eb="6">
      <t>ギンコウ</t>
    </rPh>
    <phoneticPr fontId="6"/>
  </si>
  <si>
    <t>郵送で申請書類を提出する場合は</t>
    <rPh sb="0" eb="2">
      <t>ユウソウ</t>
    </rPh>
    <rPh sb="3" eb="6">
      <t>シンセイショ</t>
    </rPh>
    <rPh sb="6" eb="7">
      <t>ルイ</t>
    </rPh>
    <rPh sb="8" eb="10">
      <t>テイシュツ</t>
    </rPh>
    <rPh sb="12" eb="14">
      <t>バアイ</t>
    </rPh>
    <phoneticPr fontId="6"/>
  </si>
  <si>
    <t>01930-8-16833</t>
    <phoneticPr fontId="6"/>
  </si>
  <si>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6"/>
  </si>
  <si>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6"/>
  </si>
  <si>
    <t>免状等は縮小コピーしてＡ4でご提出ください。</t>
    <rPh sb="0" eb="2">
      <t>メンジョウ</t>
    </rPh>
    <rPh sb="4" eb="6">
      <t>シュクショウ</t>
    </rPh>
    <rPh sb="15" eb="17">
      <t>テイシュツ</t>
    </rPh>
    <phoneticPr fontId="6"/>
  </si>
  <si>
    <t>サブカテゴリ</t>
    <phoneticPr fontId="6"/>
  </si>
  <si>
    <t>人数</t>
    <rPh sb="0" eb="2">
      <t>にんずう</t>
    </rPh>
    <phoneticPr fontId="16" type="Hiragana" alignment="distributed"/>
  </si>
  <si>
    <t>（A5など写真でのご提出はされないようにお願い致します）</t>
    <rPh sb="5" eb="7">
      <t>シャシン</t>
    </rPh>
    <rPh sb="10" eb="12">
      <t>テイシュツ</t>
    </rPh>
    <rPh sb="21" eb="22">
      <t>ネガ</t>
    </rPh>
    <rPh sb="23" eb="24">
      <t>イタ</t>
    </rPh>
    <phoneticPr fontId="6"/>
  </si>
  <si>
    <t>【過払い】請求書</t>
    <rPh sb="1" eb="3">
      <t>カバラ</t>
    </rPh>
    <rPh sb="5" eb="8">
      <t>セイキュウショ</t>
    </rPh>
    <phoneticPr fontId="6"/>
  </si>
  <si>
    <t>〒862-0950</t>
    <phoneticPr fontId="6"/>
  </si>
  <si>
    <t>熊本市水前寺5-23－2</t>
    <phoneticPr fontId="6"/>
  </si>
  <si>
    <t>096－387-0643（tel･fax）</t>
    <phoneticPr fontId="6"/>
  </si>
  <si>
    <t>01930-8-16833</t>
    <phoneticPr fontId="6"/>
  </si>
  <si>
    <t>送金月日</t>
    <rPh sb="0" eb="2">
      <t>ソウキン</t>
    </rPh>
    <rPh sb="2" eb="4">
      <t>ガッピ</t>
    </rPh>
    <phoneticPr fontId="6"/>
  </si>
  <si>
    <t>令和　年　月　日</t>
    <rPh sb="0" eb="2">
      <t>レイワ</t>
    </rPh>
    <rPh sb="3" eb="4">
      <t>ネン</t>
    </rPh>
    <rPh sb="5" eb="6">
      <t>ガツ</t>
    </rPh>
    <rPh sb="7" eb="8">
      <t>ニチ</t>
    </rPh>
    <phoneticPr fontId="6"/>
  </si>
  <si>
    <t>過払金額</t>
    <rPh sb="0" eb="1">
      <t>カ</t>
    </rPh>
    <rPh sb="1" eb="2">
      <t>ハラ</t>
    </rPh>
    <rPh sb="2" eb="4">
      <t>キンガク</t>
    </rPh>
    <phoneticPr fontId="6"/>
  </si>
  <si>
    <t>送金金額</t>
    <rPh sb="0" eb="2">
      <t>ソウキン</t>
    </rPh>
    <rPh sb="2" eb="4">
      <t>キンガク</t>
    </rPh>
    <phoneticPr fontId="6"/>
  </si>
  <si>
    <t>送金者名</t>
    <rPh sb="0" eb="2">
      <t>ソウキン</t>
    </rPh>
    <rPh sb="2" eb="3">
      <t>シャ</t>
    </rPh>
    <rPh sb="3" eb="4">
      <t>メイ</t>
    </rPh>
    <phoneticPr fontId="6"/>
  </si>
  <si>
    <t>くまモン</t>
    <phoneticPr fontId="6"/>
  </si>
  <si>
    <t>返金機関</t>
    <rPh sb="0" eb="2">
      <t>ヘンキン</t>
    </rPh>
    <rPh sb="2" eb="4">
      <t>キカン</t>
    </rPh>
    <phoneticPr fontId="6"/>
  </si>
  <si>
    <t>熊バンク</t>
    <rPh sb="0" eb="1">
      <t>クマ</t>
    </rPh>
    <phoneticPr fontId="6"/>
  </si>
  <si>
    <t>支店</t>
    <rPh sb="0" eb="2">
      <t>シテン</t>
    </rPh>
    <phoneticPr fontId="6"/>
  </si>
  <si>
    <t>トマト支店</t>
    <rPh sb="3" eb="5">
      <t>シテン</t>
    </rPh>
    <phoneticPr fontId="6"/>
  </si>
  <si>
    <t>返金金額</t>
    <rPh sb="0" eb="2">
      <t>ヘンキン</t>
    </rPh>
    <rPh sb="2" eb="4">
      <t>キンガク</t>
    </rPh>
    <phoneticPr fontId="6"/>
  </si>
  <si>
    <t>返金口座</t>
    <rPh sb="0" eb="2">
      <t>ヘンキン</t>
    </rPh>
    <rPh sb="2" eb="4">
      <t>コウザ</t>
    </rPh>
    <phoneticPr fontId="6"/>
  </si>
  <si>
    <t>口座名義</t>
    <rPh sb="0" eb="2">
      <t>コウザ</t>
    </rPh>
    <rPh sb="2" eb="4">
      <t>メイギ</t>
    </rPh>
    <phoneticPr fontId="6"/>
  </si>
  <si>
    <t>クマモン</t>
    <phoneticPr fontId="6"/>
  </si>
  <si>
    <t>手数料</t>
    <rPh sb="0" eb="3">
      <t>テスウリョウ</t>
    </rPh>
    <phoneticPr fontId="6"/>
  </si>
  <si>
    <t>事務局長承認印</t>
    <rPh sb="0" eb="2">
      <t>ジム</t>
    </rPh>
    <rPh sb="2" eb="4">
      <t>キョクチョウ</t>
    </rPh>
    <rPh sb="4" eb="6">
      <t>ショウニン</t>
    </rPh>
    <rPh sb="6" eb="7">
      <t>イン</t>
    </rPh>
    <phoneticPr fontId="6"/>
  </si>
  <si>
    <t>印</t>
    <rPh sb="0" eb="1">
      <t>イン</t>
    </rPh>
    <phoneticPr fontId="6"/>
  </si>
  <si>
    <t>説明文</t>
    <rPh sb="0" eb="2">
      <t>セツメイ</t>
    </rPh>
    <rPh sb="2" eb="3">
      <t>ブン</t>
    </rPh>
    <phoneticPr fontId="6"/>
  </si>
  <si>
    <t>理由・時系列を明確に！</t>
    <rPh sb="0" eb="2">
      <t>リユウ</t>
    </rPh>
    <rPh sb="3" eb="6">
      <t>ジケイレツ</t>
    </rPh>
    <rPh sb="7" eb="9">
      <t>メイカク</t>
    </rPh>
    <phoneticPr fontId="6"/>
  </si>
  <si>
    <t>熊本県空手道連盟</t>
    <rPh sb="0" eb="8">
      <t>クマモトケンカラテドウレンメイ</t>
    </rPh>
    <phoneticPr fontId="6"/>
  </si>
  <si>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6"/>
  </si>
  <si>
    <t>（参加形態に、該当箇所に〇を付けて下さい。）</t>
    <rPh sb="1" eb="3">
      <t>サンカ</t>
    </rPh>
    <rPh sb="3" eb="5">
      <t>ケイタイ</t>
    </rPh>
    <rPh sb="7" eb="9">
      <t>ガイトウ</t>
    </rPh>
    <rPh sb="9" eb="11">
      <t>カショ</t>
    </rPh>
    <rPh sb="14" eb="15">
      <t>ツ</t>
    </rPh>
    <rPh sb="17" eb="18">
      <t>クダ</t>
    </rPh>
    <phoneticPr fontId="6"/>
  </si>
  <si>
    <t>★この受付表は名簿一覧として1か月間保管します。</t>
    <rPh sb="3" eb="5">
      <t>ウケツケ</t>
    </rPh>
    <rPh sb="5" eb="6">
      <t>ヒョウ</t>
    </rPh>
    <rPh sb="7" eb="9">
      <t>メイボ</t>
    </rPh>
    <rPh sb="9" eb="11">
      <t>イチラン</t>
    </rPh>
    <rPh sb="16" eb="18">
      <t>ゲツカン</t>
    </rPh>
    <rPh sb="18" eb="20">
      <t>ホカン</t>
    </rPh>
    <phoneticPr fontId="6"/>
  </si>
  <si>
    <t>健康管理チェックシート　対象(審判員、選手、監督)</t>
    <rPh sb="0" eb="2">
      <t>ケンコウ</t>
    </rPh>
    <rPh sb="2" eb="4">
      <t>カンリ</t>
    </rPh>
    <rPh sb="12" eb="14">
      <t>タイショウ</t>
    </rPh>
    <rPh sb="17" eb="18">
      <t>イン</t>
    </rPh>
    <rPh sb="19" eb="21">
      <t>センシュ</t>
    </rPh>
    <rPh sb="22" eb="24">
      <t>カントク</t>
    </rPh>
    <phoneticPr fontId="6"/>
  </si>
  <si>
    <t>フリガナ</t>
    <phoneticPr fontId="6"/>
  </si>
  <si>
    <t>所　属　団　体</t>
    <rPh sb="0" eb="1">
      <t>トコロ</t>
    </rPh>
    <rPh sb="2" eb="3">
      <t>ゾク</t>
    </rPh>
    <rPh sb="4" eb="5">
      <t>ダン</t>
    </rPh>
    <rPh sb="6" eb="7">
      <t>タイ</t>
    </rPh>
    <phoneticPr fontId="6"/>
  </si>
  <si>
    <t>氏　　名</t>
    <rPh sb="0" eb="1">
      <t>シ</t>
    </rPh>
    <rPh sb="3" eb="4">
      <t>メイ</t>
    </rPh>
    <phoneticPr fontId="6"/>
  </si>
  <si>
    <t>住　　所</t>
    <rPh sb="0" eb="1">
      <t>ジュウ</t>
    </rPh>
    <rPh sb="3" eb="4">
      <t>ショ</t>
    </rPh>
    <phoneticPr fontId="6"/>
  </si>
  <si>
    <t>★受付日を選択してください。</t>
    <rPh sb="1" eb="3">
      <t>ウケツケ</t>
    </rPh>
    <rPh sb="3" eb="4">
      <t>ヒ</t>
    </rPh>
    <rPh sb="5" eb="7">
      <t>センタク</t>
    </rPh>
    <phoneticPr fontId="6"/>
  </si>
  <si>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6"/>
  </si>
  <si>
    <t>受付日</t>
    <rPh sb="0" eb="2">
      <t>ウケツケ</t>
    </rPh>
    <rPh sb="2" eb="3">
      <t>ヒ</t>
    </rPh>
    <phoneticPr fontId="6"/>
  </si>
  <si>
    <t>月 日</t>
    <rPh sb="0" eb="1">
      <t>ツキ</t>
    </rPh>
    <rPh sb="2" eb="3">
      <t>ニチ</t>
    </rPh>
    <phoneticPr fontId="6"/>
  </si>
  <si>
    <t>起床後</t>
    <rPh sb="0" eb="3">
      <t>キショウゴ</t>
    </rPh>
    <phoneticPr fontId="6"/>
  </si>
  <si>
    <t>　　　　℃</t>
    <phoneticPr fontId="6"/>
  </si>
  <si>
    <t>　　　　℃</t>
    <phoneticPr fontId="6"/>
  </si>
  <si>
    <t>　　　　℃</t>
    <phoneticPr fontId="6"/>
  </si>
  <si>
    <t>就寝前</t>
    <rPh sb="0" eb="2">
      <t>シュウシン</t>
    </rPh>
    <rPh sb="2" eb="3">
      <t>マエ</t>
    </rPh>
    <phoneticPr fontId="6"/>
  </si>
  <si>
    <t>　　　　℃</t>
    <phoneticPr fontId="6"/>
  </si>
  <si>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6"/>
  </si>
  <si>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6"/>
  </si>
  <si>
    <t>＜検温について＞</t>
    <rPh sb="1" eb="3">
      <t>ケンオン</t>
    </rPh>
    <phoneticPr fontId="6"/>
  </si>
  <si>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6"/>
  </si>
  <si>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6"/>
  </si>
  <si>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6"/>
  </si>
  <si>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6"/>
  </si>
  <si>
    <t>　参加してください。(確認されていない場合は、入館をお断りいたします)</t>
    <rPh sb="1" eb="3">
      <t>サンカ</t>
    </rPh>
    <rPh sb="11" eb="13">
      <t>カクニン</t>
    </rPh>
    <rPh sb="19" eb="21">
      <t>バアイ</t>
    </rPh>
    <rPh sb="23" eb="25">
      <t>ニュウカン</t>
    </rPh>
    <rPh sb="27" eb="28">
      <t>コトワ</t>
    </rPh>
    <phoneticPr fontId="6"/>
  </si>
  <si>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6"/>
  </si>
  <si>
    <t>　参加を見送ってください。</t>
    <rPh sb="1" eb="3">
      <t>サンカ</t>
    </rPh>
    <rPh sb="4" eb="6">
      <t>ミオク</t>
    </rPh>
    <phoneticPr fontId="6"/>
  </si>
  <si>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6"/>
  </si>
  <si>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6"/>
  </si>
  <si>
    <t>の把握、来場可否の判断のためのみに利用します。</t>
    <rPh sb="4" eb="6">
      <t>ライジョウ</t>
    </rPh>
    <rPh sb="6" eb="8">
      <t>カヒ</t>
    </rPh>
    <rPh sb="9" eb="11">
      <t>ハンダン</t>
    </rPh>
    <rPh sb="17" eb="19">
      <t>リヨウ</t>
    </rPh>
    <phoneticPr fontId="6"/>
  </si>
  <si>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6"/>
  </si>
  <si>
    <t>する提出ことがあります。</t>
    <phoneticPr fontId="6"/>
  </si>
  <si>
    <t>R３年度第32回 熊本県中学校空手道大会　検温記録 　202１年5月</t>
    <rPh sb="2" eb="3">
      <t>ネン</t>
    </rPh>
    <rPh sb="3" eb="4">
      <t>ド</t>
    </rPh>
    <rPh sb="21" eb="23">
      <t>ケンオン</t>
    </rPh>
    <rPh sb="23" eb="25">
      <t>キロク</t>
    </rPh>
    <rPh sb="31" eb="32">
      <t>ネン</t>
    </rPh>
    <rPh sb="33" eb="34">
      <t>ガツ</t>
    </rPh>
    <phoneticPr fontId="6"/>
  </si>
  <si>
    <t>令和3年　月　日</t>
    <rPh sb="0" eb="2">
      <t>れいわ</t>
    </rPh>
    <rPh sb="3" eb="4">
      <t>ねん</t>
    </rPh>
    <rPh sb="5" eb="6">
      <t>がつ</t>
    </rPh>
    <rPh sb="7" eb="8">
      <t>にち</t>
    </rPh>
    <phoneticPr fontId="17" type="Hiragana" alignment="distributed"/>
  </si>
  <si>
    <t>支払い及び申請についての注意事項</t>
    <rPh sb="0" eb="2">
      <t>シハラ</t>
    </rPh>
    <rPh sb="3" eb="4">
      <t>オヨ</t>
    </rPh>
    <rPh sb="5" eb="7">
      <t>シンセイ</t>
    </rPh>
    <rPh sb="12" eb="16">
      <t>チュウイジコウ</t>
    </rPh>
    <phoneticPr fontId="6"/>
  </si>
  <si>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6"/>
  </si>
  <si>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6"/>
  </si>
  <si>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6"/>
  </si>
  <si>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6"/>
  </si>
  <si>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6"/>
  </si>
  <si>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6"/>
  </si>
  <si>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6"/>
  </si>
  <si>
    <t>エクセルシートにすべて収まるようにできる限りPDFデータを使わずにお願い致します。</t>
    <rPh sb="11" eb="12">
      <t>オサ</t>
    </rPh>
    <rPh sb="20" eb="21">
      <t>カギ</t>
    </rPh>
    <rPh sb="29" eb="30">
      <t>ツカ</t>
    </rPh>
    <rPh sb="34" eb="35">
      <t>ネガ</t>
    </rPh>
    <rPh sb="36" eb="37">
      <t>イタ</t>
    </rPh>
    <phoneticPr fontId="6"/>
  </si>
  <si>
    <r>
      <t>⑧やむを得ず手書きで郵送する場合は、</t>
    </r>
    <r>
      <rPr>
        <sz val="11"/>
        <color rgb="FFFF0000"/>
        <rFont val="ＭＳ Ｐゴシック"/>
        <family val="3"/>
        <charset val="128"/>
        <scheme val="minor"/>
      </rPr>
      <t>申請担当者及び県連事務局の両方に１部ずつ郵送して</t>
    </r>
    <r>
      <rPr>
        <sz val="11"/>
        <rFont val="ＭＳ Ｐゴシック"/>
        <family val="3"/>
        <charset val="128"/>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6"/>
  </si>
  <si>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6"/>
  </si>
  <si>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6"/>
  </si>
  <si>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6"/>
  </si>
  <si>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6"/>
  </si>
  <si>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6"/>
  </si>
  <si>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6"/>
  </si>
  <si>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6"/>
  </si>
  <si>
    <t>道場単位で支払いをお願い致します。</t>
    <rPh sb="0" eb="2">
      <t>ドウジョウ</t>
    </rPh>
    <rPh sb="2" eb="4">
      <t>タンイ</t>
    </rPh>
    <rPh sb="5" eb="7">
      <t>シハラ</t>
    </rPh>
    <rPh sb="10" eb="11">
      <t>ネガ</t>
    </rPh>
    <rPh sb="12" eb="13">
      <t>イタ</t>
    </rPh>
    <phoneticPr fontId="6"/>
  </si>
  <si>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6"/>
  </si>
  <si>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6"/>
  </si>
  <si>
    <t>添付書類でエクセルデータと別にPDFデータを送付するのはできる限りさけエクセルデータ1つに収まるようにお願い致します。</t>
    <phoneticPr fontId="6"/>
  </si>
  <si>
    <t>県連メールアドレス’　karate.k@abelia.ocn.ne.jp</t>
    <rPh sb="0" eb="2">
      <t>ケンレン</t>
    </rPh>
    <phoneticPr fontId="6"/>
  </si>
  <si>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6"/>
  </si>
  <si>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6"/>
  </si>
  <si>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6"/>
  </si>
  <si>
    <t>証明が出来ない場合は再度申し込みとなります。</t>
    <rPh sb="0" eb="2">
      <t>ショウメイ</t>
    </rPh>
    <rPh sb="3" eb="5">
      <t>デキ</t>
    </rPh>
    <rPh sb="7" eb="9">
      <t>バアイ</t>
    </rPh>
    <rPh sb="10" eb="12">
      <t>サイド</t>
    </rPh>
    <rPh sb="12" eb="13">
      <t>モウ</t>
    </rPh>
    <rPh sb="14" eb="15">
      <t>コ</t>
    </rPh>
    <phoneticPr fontId="6"/>
  </si>
  <si>
    <t>　①【支払票】は支払証シートに添付</t>
    <rPh sb="3" eb="5">
      <t>シハラ</t>
    </rPh>
    <rPh sb="5" eb="6">
      <t>ヒョウ</t>
    </rPh>
    <rPh sb="8" eb="10">
      <t>シハラ</t>
    </rPh>
    <rPh sb="10" eb="11">
      <t>ショウ</t>
    </rPh>
    <rPh sb="15" eb="17">
      <t>テンプ</t>
    </rPh>
    <phoneticPr fontId="4"/>
  </si>
  <si>
    <t>選手名簿一覧</t>
    <rPh sb="0" eb="2">
      <t>センシュ</t>
    </rPh>
    <rPh sb="2" eb="4">
      <t>メイボ</t>
    </rPh>
    <rPh sb="4" eb="6">
      <t>イチラン</t>
    </rPh>
    <phoneticPr fontId="9"/>
  </si>
  <si>
    <t>番号</t>
    <rPh sb="0" eb="2">
      <t>バンゴウ</t>
    </rPh>
    <phoneticPr fontId="52"/>
  </si>
  <si>
    <t>学年　性別</t>
    <rPh sb="0" eb="2">
      <t>ガクネン</t>
    </rPh>
    <rPh sb="3" eb="5">
      <t>セイベツ</t>
    </rPh>
    <phoneticPr fontId="52"/>
  </si>
  <si>
    <t>氏名</t>
    <rPh sb="0" eb="2">
      <t>シメイ</t>
    </rPh>
    <phoneticPr fontId="9"/>
  </si>
  <si>
    <r>
      <t>ふりがな　</t>
    </r>
    <r>
      <rPr>
        <sz val="11"/>
        <color rgb="FFFF0000"/>
        <rFont val="HG丸ｺﾞｼｯｸM-PRO"/>
        <family val="3"/>
        <charset val="128"/>
      </rPr>
      <t>手動変更可</t>
    </r>
    <rPh sb="5" eb="7">
      <t>シュドウ</t>
    </rPh>
    <rPh sb="7" eb="9">
      <t>ヘンコウ</t>
    </rPh>
    <rPh sb="9" eb="10">
      <t>カ</t>
    </rPh>
    <phoneticPr fontId="4"/>
  </si>
  <si>
    <t>県連会員番号</t>
    <rPh sb="0" eb="2">
      <t>けんれん</t>
    </rPh>
    <rPh sb="2" eb="6">
      <t>かいいんばんごう</t>
    </rPh>
    <phoneticPr fontId="9" type="Hiragana" alignment="distributed"/>
  </si>
  <si>
    <t>全空連番号</t>
    <rPh sb="0" eb="1">
      <t>ゼン</t>
    </rPh>
    <rPh sb="1" eb="2">
      <t>クウ</t>
    </rPh>
    <rPh sb="2" eb="3">
      <t>レン</t>
    </rPh>
    <rPh sb="3" eb="5">
      <t>バンゴウ</t>
    </rPh>
    <phoneticPr fontId="52"/>
  </si>
  <si>
    <t>生年月日</t>
    <rPh sb="0" eb="2">
      <t>セイネン</t>
    </rPh>
    <rPh sb="2" eb="4">
      <t>ガッピ</t>
    </rPh>
    <phoneticPr fontId="52"/>
  </si>
  <si>
    <t>学校名</t>
    <rPh sb="0" eb="3">
      <t>ガッコウメイ</t>
    </rPh>
    <phoneticPr fontId="52"/>
  </si>
  <si>
    <t>公認段・級位</t>
    <phoneticPr fontId="52"/>
  </si>
  <si>
    <t>取得年月日</t>
    <phoneticPr fontId="52"/>
  </si>
  <si>
    <t>1年　男子</t>
    <rPh sb="1" eb="2">
      <t>ねん</t>
    </rPh>
    <rPh sb="3" eb="5">
      <t>だんし</t>
    </rPh>
    <phoneticPr fontId="9" type="Hiragana" alignment="distributed"/>
  </si>
  <si>
    <t>0012345</t>
    <phoneticPr fontId="9" type="Hiragana" alignment="distributed"/>
  </si>
  <si>
    <t>県連会員登録は各自県連HPにて登録をお願い致します。</t>
    <rPh sb="0" eb="2">
      <t>けんれん</t>
    </rPh>
    <rPh sb="2" eb="6">
      <t>かいいんとうろく</t>
    </rPh>
    <rPh sb="7" eb="9">
      <t>かくじ</t>
    </rPh>
    <rPh sb="9" eb="11">
      <t>けんれん</t>
    </rPh>
    <rPh sb="15" eb="17">
      <t>とうろく</t>
    </rPh>
    <rPh sb="19" eb="20">
      <t>ねが</t>
    </rPh>
    <rPh sb="21" eb="22">
      <t>いた</t>
    </rPh>
    <phoneticPr fontId="9" type="Hiragana" alignment="distributed"/>
  </si>
  <si>
    <t>学年</t>
    <rPh sb="0" eb="2">
      <t>がくねん</t>
    </rPh>
    <phoneticPr fontId="9" type="Hiragana" alignment="distributed"/>
  </si>
  <si>
    <t>1年　女子</t>
    <rPh sb="1" eb="2">
      <t>ねん</t>
    </rPh>
    <rPh sb="3" eb="5">
      <t>じょし</t>
    </rPh>
    <phoneticPr fontId="9" type="Hiragana" alignment="distributed"/>
  </si>
  <si>
    <t>2年　男子</t>
    <rPh sb="1" eb="2">
      <t>ねん</t>
    </rPh>
    <rPh sb="3" eb="5">
      <t>だんし</t>
    </rPh>
    <phoneticPr fontId="9" type="Hiragana" alignment="distributed"/>
  </si>
  <si>
    <t>2年　女子</t>
    <rPh sb="1" eb="2">
      <t>ねん</t>
    </rPh>
    <rPh sb="3" eb="5">
      <t>じょし</t>
    </rPh>
    <phoneticPr fontId="9" type="Hiragana" alignment="distributed"/>
  </si>
  <si>
    <t>3年　男子</t>
    <rPh sb="1" eb="2">
      <t>ねん</t>
    </rPh>
    <rPh sb="3" eb="5">
      <t>だんし</t>
    </rPh>
    <phoneticPr fontId="9" type="Hiragana" alignment="distributed"/>
  </si>
  <si>
    <t>3年　女子</t>
    <rPh sb="1" eb="2">
      <t>ねん</t>
    </rPh>
    <rPh sb="3" eb="5">
      <t>じょし</t>
    </rPh>
    <phoneticPr fontId="9" type="Hiragana" alignment="distributed"/>
  </si>
  <si>
    <t>初段</t>
    <rPh sb="0" eb="2">
      <t>しょだん</t>
    </rPh>
    <phoneticPr fontId="9" type="Hiragana" alignment="distributed"/>
  </si>
  <si>
    <t>二段</t>
    <rPh sb="0" eb="2">
      <t>にだん</t>
    </rPh>
    <phoneticPr fontId="9" type="Hiragana" alignment="distributed"/>
  </si>
  <si>
    <t>帯山中</t>
    <rPh sb="0" eb="2">
      <t>おびやま</t>
    </rPh>
    <rPh sb="2" eb="3">
      <t>ちゅう</t>
    </rPh>
    <phoneticPr fontId="9" type="Hiragana" alignment="distributed"/>
  </si>
  <si>
    <t>年齢</t>
    <rPh sb="0" eb="2">
      <t>ネンレイ</t>
    </rPh>
    <phoneticPr fontId="4"/>
  </si>
  <si>
    <t>【№3】</t>
    <phoneticPr fontId="4"/>
  </si>
  <si>
    <t>例</t>
    <rPh sb="0" eb="1">
      <t>レイ</t>
    </rPh>
    <phoneticPr fontId="4"/>
  </si>
  <si>
    <t>【公認級移行登録】申請書（会派で取得した公認級位⇒県連に移行登録）</t>
  </si>
  <si>
    <t>令和元年7月7日</t>
    <rPh sb="0" eb="2">
      <t>レイワ</t>
    </rPh>
    <rPh sb="2" eb="4">
      <t>ガンネン</t>
    </rPh>
    <rPh sb="5" eb="6">
      <t>ガツ</t>
    </rPh>
    <rPh sb="7" eb="8">
      <t>ニチ</t>
    </rPh>
    <phoneticPr fontId="6"/>
  </si>
  <si>
    <t>　★注意事項</t>
    <rPh sb="2" eb="4">
      <t>チュウイ</t>
    </rPh>
    <rPh sb="4" eb="6">
      <t>ジコウ</t>
    </rPh>
    <phoneticPr fontId="6"/>
  </si>
  <si>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6"/>
  </si>
  <si>
    <t>氏名のふりがなをまちがえないように記入してください</t>
    <rPh sb="0" eb="2">
      <t>シメイ</t>
    </rPh>
    <rPh sb="17" eb="19">
      <t>キニュウ</t>
    </rPh>
    <phoneticPr fontId="6"/>
  </si>
  <si>
    <t>県連
会員番号</t>
    <rPh sb="0" eb="2">
      <t>ケンレン</t>
    </rPh>
    <rPh sb="3" eb="5">
      <t>カイイン</t>
    </rPh>
    <rPh sb="5" eb="7">
      <t>バンゴウ</t>
    </rPh>
    <phoneticPr fontId="6"/>
  </si>
  <si>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6"/>
  </si>
  <si>
    <t>5級</t>
    <rPh sb="1" eb="2">
      <t>キュウ</t>
    </rPh>
    <phoneticPr fontId="6"/>
  </si>
  <si>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6"/>
  </si>
  <si>
    <t>学年も同じく自動で判別して入力されます</t>
    <rPh sb="0" eb="2">
      <t>ガクネン</t>
    </rPh>
    <rPh sb="3" eb="4">
      <t>オナ</t>
    </rPh>
    <rPh sb="6" eb="8">
      <t>ジドウ</t>
    </rPh>
    <rPh sb="9" eb="11">
      <t>ハンベツ</t>
    </rPh>
    <rPh sb="13" eb="15">
      <t>ニュウリョク</t>
    </rPh>
    <phoneticPr fontId="6"/>
  </si>
  <si>
    <t>（一般のみ手動で入力ください）</t>
    <rPh sb="1" eb="3">
      <t>イッパン</t>
    </rPh>
    <rPh sb="5" eb="7">
      <t>シュドウ</t>
    </rPh>
    <rPh sb="8" eb="10">
      <t>ニュウリョク</t>
    </rPh>
    <phoneticPr fontId="6"/>
  </si>
  <si>
    <t>4月以降の各種大会・講習会等を3月に申請する場合は学年が違うのでご注意をお願いします。</t>
    <rPh sb="1" eb="2">
      <t>ガツ</t>
    </rPh>
    <rPh sb="2" eb="4">
      <t>イコウ</t>
    </rPh>
    <rPh sb="5" eb="7">
      <t>カクシュ</t>
    </rPh>
    <rPh sb="7" eb="9">
      <t>タイカイ</t>
    </rPh>
    <rPh sb="10" eb="13">
      <t>コウシュウカイ</t>
    </rPh>
    <rPh sb="13" eb="14">
      <t>トウ</t>
    </rPh>
    <rPh sb="16" eb="17">
      <t>ガツ</t>
    </rPh>
    <rPh sb="18" eb="20">
      <t>シンセイ</t>
    </rPh>
    <rPh sb="22" eb="24">
      <t>バアイ</t>
    </rPh>
    <rPh sb="25" eb="27">
      <t>ガクネン</t>
    </rPh>
    <rPh sb="28" eb="29">
      <t>チガ</t>
    </rPh>
    <rPh sb="33" eb="35">
      <t>チュウイ</t>
    </rPh>
    <rPh sb="37" eb="38">
      <t>ネガ</t>
    </rPh>
    <phoneticPr fontId="6"/>
  </si>
  <si>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6"/>
  </si>
  <si>
    <t>使わないその他の申請書のシートは削除してお使いください。</t>
    <rPh sb="0" eb="1">
      <t>ツカ</t>
    </rPh>
    <rPh sb="6" eb="7">
      <t>タ</t>
    </rPh>
    <rPh sb="8" eb="11">
      <t>シンセイショ</t>
    </rPh>
    <rPh sb="16" eb="18">
      <t>サクジョ</t>
    </rPh>
    <rPh sb="21" eb="22">
      <t>ツカ</t>
    </rPh>
    <phoneticPr fontId="6"/>
  </si>
  <si>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6"/>
  </si>
  <si>
    <t>会派で取得した公認級位免状のコピー貼り付け（基本はＡ4）</t>
    <rPh sb="0" eb="2">
      <t>カイハ</t>
    </rPh>
    <rPh sb="3" eb="5">
      <t>シュトク</t>
    </rPh>
    <rPh sb="7" eb="9">
      <t>コウニン</t>
    </rPh>
    <rPh sb="9" eb="11">
      <t>キュウイ</t>
    </rPh>
    <rPh sb="11" eb="13">
      <t>メンジョウ</t>
    </rPh>
    <rPh sb="17" eb="18">
      <t>ハ</t>
    </rPh>
    <rPh sb="19" eb="20">
      <t>ツ</t>
    </rPh>
    <rPh sb="22" eb="24">
      <t>キホン</t>
    </rPh>
    <phoneticPr fontId="6"/>
  </si>
  <si>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6"/>
  </si>
  <si>
    <t>左記写真は見本です</t>
    <rPh sb="0" eb="2">
      <t>サキ</t>
    </rPh>
    <rPh sb="2" eb="4">
      <t>シャシン</t>
    </rPh>
    <rPh sb="5" eb="7">
      <t>ミホン</t>
    </rPh>
    <phoneticPr fontId="6"/>
  </si>
  <si>
    <t>見本画像は消して申請ください。</t>
    <rPh sb="0" eb="2">
      <t>ミホン</t>
    </rPh>
    <rPh sb="2" eb="4">
      <t>ガゾウ</t>
    </rPh>
    <rPh sb="5" eb="6">
      <t>ケ</t>
    </rPh>
    <rPh sb="8" eb="10">
      <t>シンセイ</t>
    </rPh>
    <phoneticPr fontId="6"/>
  </si>
  <si>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6"/>
  </si>
  <si>
    <t>段位</t>
    <rPh sb="0" eb="2">
      <t>ダンイ</t>
    </rPh>
    <phoneticPr fontId="6"/>
  </si>
  <si>
    <t>取得年月日</t>
    <rPh sb="0" eb="2">
      <t>シュトク</t>
    </rPh>
    <rPh sb="2" eb="5">
      <t>ネンガッピ</t>
    </rPh>
    <phoneticPr fontId="6"/>
  </si>
  <si>
    <t>会派
流派</t>
    <rPh sb="0" eb="1">
      <t>カイ</t>
    </rPh>
    <rPh sb="1" eb="2">
      <t>ハ</t>
    </rPh>
    <rPh sb="3" eb="4">
      <t>リュウ</t>
    </rPh>
    <rPh sb="4" eb="5">
      <t>ハ</t>
    </rPh>
    <phoneticPr fontId="6"/>
  </si>
  <si>
    <t>5段</t>
    <rPh sb="1" eb="2">
      <t>ダン</t>
    </rPh>
    <phoneticPr fontId="6"/>
  </si>
  <si>
    <t>▼選択▼</t>
    <rPh sb="1" eb="3">
      <t>センタク</t>
    </rPh>
    <phoneticPr fontId="6"/>
  </si>
  <si>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6"/>
  </si>
  <si>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6"/>
  </si>
  <si>
    <t>連合会</t>
    <rPh sb="0" eb="2">
      <t>レンゴウ</t>
    </rPh>
    <rPh sb="2" eb="3">
      <t>カイ</t>
    </rPh>
    <phoneticPr fontId="6"/>
  </si>
  <si>
    <t>和道会</t>
    <rPh sb="0" eb="2">
      <t>ワドウ</t>
    </rPh>
    <rPh sb="2" eb="3">
      <t>カイ</t>
    </rPh>
    <phoneticPr fontId="6"/>
  </si>
  <si>
    <t>松濤館</t>
    <rPh sb="0" eb="3">
      <t>ショウトウカン</t>
    </rPh>
    <phoneticPr fontId="6"/>
  </si>
  <si>
    <t>剛柔会</t>
    <rPh sb="0" eb="2">
      <t>ゴウジュウ</t>
    </rPh>
    <rPh sb="2" eb="3">
      <t>カイ</t>
    </rPh>
    <phoneticPr fontId="6"/>
  </si>
  <si>
    <t>糸東会</t>
    <rPh sb="0" eb="1">
      <t>シ</t>
    </rPh>
    <rPh sb="1" eb="2">
      <t>トウ</t>
    </rPh>
    <rPh sb="2" eb="3">
      <t>カイ</t>
    </rPh>
    <phoneticPr fontId="6"/>
  </si>
  <si>
    <t>R3年　　月　　日</t>
    <rPh sb="2" eb="3">
      <t>ネン</t>
    </rPh>
    <rPh sb="5" eb="6">
      <t>ガツ</t>
    </rPh>
    <rPh sb="8" eb="9">
      <t>ヒ</t>
    </rPh>
    <phoneticPr fontId="9"/>
  </si>
  <si>
    <t>▼支払証の添付方法▼</t>
    <rPh sb="1" eb="3">
      <t>シハライ</t>
    </rPh>
    <rPh sb="3" eb="4">
      <t>ショウ</t>
    </rPh>
    <rPh sb="5" eb="7">
      <t>テンプ</t>
    </rPh>
    <rPh sb="7" eb="9">
      <t>ホウホウ</t>
    </rPh>
    <phoneticPr fontId="6"/>
  </si>
  <si>
    <t>Excelツールバー【挿入】→【画像】</t>
    <rPh sb="11" eb="13">
      <t>ソウニュウ</t>
    </rPh>
    <rPh sb="16" eb="18">
      <t>ガゾウ</t>
    </rPh>
    <phoneticPr fontId="6"/>
  </si>
  <si>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6"/>
  </si>
  <si>
    <t>写真データは画素数（容量）を落として添付</t>
    <rPh sb="0" eb="2">
      <t>シャシン</t>
    </rPh>
    <rPh sb="6" eb="9">
      <t>ガソスウ</t>
    </rPh>
    <rPh sb="10" eb="12">
      <t>ヨウリョウ</t>
    </rPh>
    <rPh sb="14" eb="15">
      <t>オ</t>
    </rPh>
    <rPh sb="18" eb="20">
      <t>テンプ</t>
    </rPh>
    <phoneticPr fontId="6"/>
  </si>
  <si>
    <t>　　②お家プリンターのスキャン機能活用</t>
    <rPh sb="4" eb="5">
      <t>ウチ</t>
    </rPh>
    <rPh sb="15" eb="17">
      <t>キノウ</t>
    </rPh>
    <rPh sb="17" eb="19">
      <t>カツヨウ</t>
    </rPh>
    <phoneticPr fontId="6"/>
  </si>
  <si>
    <t>※不要な項目は【行を削除】</t>
    <rPh sb="1" eb="3">
      <t>フヨウ</t>
    </rPh>
    <rPh sb="4" eb="6">
      <t>コウモク</t>
    </rPh>
    <rPh sb="8" eb="9">
      <t>ギョウ</t>
    </rPh>
    <rPh sb="10" eb="12">
      <t>サクジョ</t>
    </rPh>
    <phoneticPr fontId="6"/>
  </si>
  <si>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22"/>
  </si>
  <si>
    <t>(5年間は申請書、支払証は保管してください）</t>
    <rPh sb="2" eb="4">
      <t>ネンカン</t>
    </rPh>
    <rPh sb="5" eb="7">
      <t>シンセイ</t>
    </rPh>
    <rPh sb="7" eb="8">
      <t>ショ</t>
    </rPh>
    <rPh sb="9" eb="11">
      <t>シハラ</t>
    </rPh>
    <rPh sb="11" eb="12">
      <t>ショウ</t>
    </rPh>
    <rPh sb="13" eb="15">
      <t>ホカン</t>
    </rPh>
    <phoneticPr fontId="6"/>
  </si>
  <si>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6"/>
  </si>
  <si>
    <t>申請書は【Excelデータ】で添付、【PDF】での投稿は禁止</t>
    <rPh sb="0" eb="2">
      <t>シンセイ</t>
    </rPh>
    <rPh sb="2" eb="3">
      <t>ショ</t>
    </rPh>
    <rPh sb="15" eb="17">
      <t>テンプ</t>
    </rPh>
    <phoneticPr fontId="6"/>
  </si>
  <si>
    <t>道場長　県連会員証</t>
    <rPh sb="0" eb="3">
      <t>ドウジョウチョウ</t>
    </rPh>
    <rPh sb="4" eb="6">
      <t>ケンレン</t>
    </rPh>
    <rPh sb="6" eb="9">
      <t>カイインショウ</t>
    </rPh>
    <phoneticPr fontId="6"/>
  </si>
  <si>
    <t>道場長全空連会員証</t>
    <rPh sb="0" eb="3">
      <t>ドウジョウチョウ</t>
    </rPh>
    <rPh sb="3" eb="4">
      <t>ゼン</t>
    </rPh>
    <rPh sb="4" eb="5">
      <t>ソラ</t>
    </rPh>
    <rPh sb="5" eb="6">
      <t>レン</t>
    </rPh>
    <rPh sb="6" eb="8">
      <t>カイイン</t>
    </rPh>
    <rPh sb="8" eb="9">
      <t>ショウ</t>
    </rPh>
    <phoneticPr fontId="6"/>
  </si>
  <si>
    <t>画像データ等は画素数を小さくしてエクセルデータ容量を2M程度に抑えてください。</t>
    <rPh sb="0" eb="2">
      <t>ガゾウ</t>
    </rPh>
    <rPh sb="5" eb="6">
      <t>トウ</t>
    </rPh>
    <rPh sb="7" eb="10">
      <t>ガソスウ</t>
    </rPh>
    <rPh sb="11" eb="12">
      <t>チイ</t>
    </rPh>
    <rPh sb="23" eb="25">
      <t>ヨウリョウ</t>
    </rPh>
    <rPh sb="28" eb="30">
      <t>テイド</t>
    </rPh>
    <rPh sb="31" eb="32">
      <t>オサ</t>
    </rPh>
    <phoneticPr fontId="9"/>
  </si>
  <si>
    <t>新会員番号（10004）</t>
    <rPh sb="0" eb="1">
      <t>シン</t>
    </rPh>
    <rPh sb="1" eb="5">
      <t>カイインバンゴウ</t>
    </rPh>
    <phoneticPr fontId="9"/>
  </si>
  <si>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6"/>
  </si>
  <si>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9"/>
  </si>
  <si>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9"/>
  </si>
  <si>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9"/>
  </si>
  <si>
    <t>更新中では書類を受け付けませんのでご了承ください。</t>
    <rPh sb="0" eb="3">
      <t>コウシンチュウ</t>
    </rPh>
    <rPh sb="5" eb="7">
      <t>ショルイ</t>
    </rPh>
    <rPh sb="8" eb="9">
      <t>ウ</t>
    </rPh>
    <rPh sb="10" eb="11">
      <t>ツ</t>
    </rPh>
    <rPh sb="18" eb="20">
      <t>リョウショウ</t>
    </rPh>
    <phoneticPr fontId="9"/>
  </si>
  <si>
    <t>参加費</t>
    <rPh sb="0" eb="3">
      <t>サンカヒ</t>
    </rPh>
    <phoneticPr fontId="9"/>
  </si>
  <si>
    <t>形参加費</t>
    <rPh sb="0" eb="1">
      <t>カタ</t>
    </rPh>
    <rPh sb="1" eb="4">
      <t>サンカヒ</t>
    </rPh>
    <phoneticPr fontId="9"/>
  </si>
  <si>
    <t>組手参加費</t>
    <rPh sb="0" eb="2">
      <t>クミテ</t>
    </rPh>
    <rPh sb="2" eb="5">
      <t>サンカヒ</t>
    </rPh>
    <phoneticPr fontId="9"/>
  </si>
  <si>
    <t>公認級位</t>
    <rPh sb="0" eb="2">
      <t>コウニン</t>
    </rPh>
    <rPh sb="2" eb="4">
      <t>キュウイ</t>
    </rPh>
    <phoneticPr fontId="6"/>
  </si>
  <si>
    <t>公認級位登録</t>
    <rPh sb="0" eb="4">
      <t>コウニンキュウイ</t>
    </rPh>
    <rPh sb="4" eb="6">
      <t>トウロク</t>
    </rPh>
    <phoneticPr fontId="6"/>
  </si>
  <si>
    <t>級位移行</t>
    <rPh sb="0" eb="2">
      <t>キュウイ</t>
    </rPh>
    <rPh sb="2" eb="4">
      <t>イコウ</t>
    </rPh>
    <phoneticPr fontId="9"/>
  </si>
  <si>
    <t>公認級位移行登録</t>
    <rPh sb="0" eb="2">
      <t>コウニン</t>
    </rPh>
    <rPh sb="2" eb="4">
      <t>キュウイ</t>
    </rPh>
    <rPh sb="4" eb="6">
      <t>イコウ</t>
    </rPh>
    <rPh sb="6" eb="8">
      <t>トウロク</t>
    </rPh>
    <phoneticPr fontId="9"/>
  </si>
  <si>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6"/>
  </si>
  <si>
    <t>公認段位移行</t>
    <rPh sb="0" eb="2">
      <t>コウニン</t>
    </rPh>
    <rPh sb="2" eb="4">
      <t>ダンイ</t>
    </rPh>
    <rPh sb="4" eb="6">
      <t>イコウ</t>
    </rPh>
    <phoneticPr fontId="6"/>
  </si>
  <si>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6"/>
  </si>
  <si>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6"/>
  </si>
  <si>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6"/>
  </si>
  <si>
    <t>郵送料</t>
    <rPh sb="0" eb="3">
      <t>ユウソウリョウ</t>
    </rPh>
    <phoneticPr fontId="6"/>
  </si>
  <si>
    <t>免状郵送料</t>
    <rPh sb="0" eb="2">
      <t>メンジョウ</t>
    </rPh>
    <rPh sb="2" eb="5">
      <t>ユウソウリョウ</t>
    </rPh>
    <phoneticPr fontId="6"/>
  </si>
  <si>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6"/>
  </si>
  <si>
    <t>支払い項目、金額等を書いてお支払いください。</t>
    <rPh sb="0" eb="2">
      <t>シハラ</t>
    </rPh>
    <rPh sb="3" eb="5">
      <t>コウモク</t>
    </rPh>
    <rPh sb="6" eb="8">
      <t>キンガク</t>
    </rPh>
    <rPh sb="8" eb="9">
      <t>トウ</t>
    </rPh>
    <rPh sb="10" eb="11">
      <t>カ</t>
    </rPh>
    <rPh sb="14" eb="16">
      <t>シハラ</t>
    </rPh>
    <phoneticPr fontId="6"/>
  </si>
  <si>
    <t>（詳しくは注意事項を参照ください）</t>
    <rPh sb="1" eb="2">
      <t>クワ</t>
    </rPh>
    <rPh sb="5" eb="9">
      <t>チュウイジコウ</t>
    </rPh>
    <rPh sb="10" eb="12">
      <t>サンショウ</t>
    </rPh>
    <phoneticPr fontId="6"/>
  </si>
  <si>
    <t>学校名</t>
    <rPh sb="0" eb="3">
      <t>がっこうめい</t>
    </rPh>
    <phoneticPr fontId="9" type="Hiragana"/>
  </si>
  <si>
    <t>★学校での道場登録の場合は会員証の掲示は必要ありません。</t>
    <rPh sb="1" eb="3">
      <t>ガッコウ</t>
    </rPh>
    <rPh sb="5" eb="9">
      <t>ドウジョウトウロク</t>
    </rPh>
    <rPh sb="10" eb="12">
      <t>バアイ</t>
    </rPh>
    <rPh sb="13" eb="16">
      <t>カイインショウ</t>
    </rPh>
    <rPh sb="17" eb="19">
      <t>ケイジ</t>
    </rPh>
    <rPh sb="20" eb="22">
      <t>ヒツヨウ</t>
    </rPh>
    <phoneticPr fontId="4"/>
  </si>
  <si>
    <t>団体参加費</t>
    <rPh sb="0" eb="2">
      <t>ダンタイ</t>
    </rPh>
    <rPh sb="2" eb="5">
      <t>サンカヒ</t>
    </rPh>
    <phoneticPr fontId="4"/>
  </si>
  <si>
    <t>道場登録</t>
    <rPh sb="0" eb="2">
      <t>ドウジョウ</t>
    </rPh>
    <rPh sb="2" eb="4">
      <t>トウロク</t>
    </rPh>
    <phoneticPr fontId="4"/>
  </si>
  <si>
    <t>中学校</t>
    <rPh sb="0" eb="3">
      <t>チュウガッコウ</t>
    </rPh>
    <phoneticPr fontId="4"/>
  </si>
  <si>
    <t>公認段位のコピー貼り付け（基本はハガキサイズ程度）</t>
    <rPh sb="0" eb="2">
      <t>コウニン</t>
    </rPh>
    <rPh sb="2" eb="4">
      <t>ダンイ</t>
    </rPh>
    <rPh sb="8" eb="9">
      <t>ハ</t>
    </rPh>
    <rPh sb="10" eb="11">
      <t>ツ</t>
    </rPh>
    <rPh sb="13" eb="15">
      <t>キホン</t>
    </rPh>
    <rPh sb="22" eb="24">
      <t>テイド</t>
    </rPh>
    <phoneticPr fontId="6"/>
  </si>
  <si>
    <t>県連会員番号</t>
    <rPh sb="0" eb="2">
      <t>ケンレン</t>
    </rPh>
    <rPh sb="2" eb="6">
      <t>カイインバンゴウ</t>
    </rPh>
    <phoneticPr fontId="4"/>
  </si>
  <si>
    <t>新会員番号を記入してください。</t>
    <rPh sb="0" eb="1">
      <t>シン</t>
    </rPh>
    <rPh sb="1" eb="3">
      <t>カイイン</t>
    </rPh>
    <rPh sb="3" eb="5">
      <t>バンゴウ</t>
    </rPh>
    <rPh sb="6" eb="8">
      <t>キニュウ</t>
    </rPh>
    <phoneticPr fontId="4"/>
  </si>
  <si>
    <t>初段</t>
    <rPh sb="0" eb="2">
      <t>しょだん</t>
    </rPh>
    <phoneticPr fontId="16" type="Hiragana" alignment="distributed"/>
  </si>
  <si>
    <t>弐段</t>
    <rPh sb="0" eb="2">
      <t>にだん</t>
    </rPh>
    <phoneticPr fontId="16"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</si>
</sst>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yyyy&quot;〕&quot;[$-411]ge\.m\.d"/>
    <numFmt numFmtId="177" formatCode="0_ "/>
    <numFmt numFmtId="178" formatCode="yyyy/m/d;@"/>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2"/>
      <charset val="128"/>
    </font>
    <font>
      <sz val="6"/>
      <name val="ＭＳ Ｐゴシック"/>
      <family val="3"/>
      <charset val="128"/>
    </font>
    <font>
      <sz val="20"/>
      <color theme="1"/>
      <name val="HG丸ｺﾞｼｯｸM-PRO"/>
      <family val="3"/>
      <charset val="128"/>
    </font>
    <font>
      <sz val="6"/>
      <name val="ＭＳ Ｐゴシック"/>
      <family val="2"/>
      <charset val="128"/>
      <scheme val="minor"/>
    </font>
    <font>
      <sz val="9"/>
      <color theme="1"/>
      <name val="HGMaruGothicMPRO"/>
      <family val="2"/>
      <charset val="128"/>
    </font>
    <font>
      <sz val="9"/>
      <color theme="1"/>
      <name val="HGMaruGothicMPRO"/>
      <family val="3"/>
      <charset val="128"/>
    </font>
    <font>
      <sz val="6"/>
      <name val="HG丸ｺﾞｼｯｸM-PRO"/>
      <family val="2"/>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4"/>
      <color indexed="81"/>
      <name val="HG丸ｺﾞｼｯｸM-PRO"/>
      <family val="3"/>
      <charset val="128"/>
    </font>
    <font>
      <sz val="11"/>
      <name val="ＭＳ Ｐゴシック"/>
      <family val="3"/>
      <charset val="128"/>
    </font>
    <font>
      <sz val="6"/>
      <name val="HG丸ｺﾞｼｯｸM-PRO"/>
      <family val="3"/>
      <charset val="128"/>
    </font>
    <font>
      <sz val="4"/>
      <name val="HG丸ｺﾞｼｯｸM-PRO"/>
      <family val="2"/>
      <charset val="128"/>
    </font>
    <font>
      <sz val="20"/>
      <name val="HG丸ｺﾞｼｯｸM-PRO"/>
      <family val="3"/>
      <charset val="128"/>
    </font>
    <font>
      <sz val="11"/>
      <name val="HG丸ｺﾞｼｯｸM-PRO"/>
      <family val="3"/>
      <charset val="128"/>
    </font>
    <font>
      <sz val="11"/>
      <color rgb="FFFF0000"/>
      <name val="HG丸ｺﾞｼｯｸM-PRO"/>
      <family val="3"/>
      <charset val="128"/>
    </font>
    <font>
      <sz val="20"/>
      <color theme="0"/>
      <name val="HG丸ｺﾞｼｯｸM-PRO"/>
      <family val="3"/>
      <charset val="128"/>
    </font>
    <font>
      <sz val="11"/>
      <color theme="1"/>
      <name val="HGMaruGothicMPRO"/>
      <family val="2"/>
      <charset val="128"/>
    </font>
    <font>
      <sz val="8"/>
      <name val="HG丸ｺﾞｼｯｸM-PRO"/>
      <family val="3"/>
      <charset val="128"/>
    </font>
    <font>
      <sz val="11"/>
      <color theme="1"/>
      <name val="HG丸ｺﾞｼｯｸM-PRO"/>
      <family val="3"/>
      <charset val="128"/>
    </font>
    <font>
      <sz val="10"/>
      <name val="HG丸ｺﾞｼｯｸM-PRO"/>
      <family val="3"/>
      <charset val="128"/>
    </font>
    <font>
      <sz val="11"/>
      <color rgb="FFFF0000"/>
      <name val="ＭＳ Ｐゴシック"/>
      <family val="2"/>
      <charset val="128"/>
      <scheme val="minor"/>
    </font>
    <font>
      <u val="double"/>
      <sz val="20"/>
      <color theme="1"/>
      <name val="HG丸ｺﾞｼｯｸM-PRO"/>
      <family val="3"/>
      <charset val="128"/>
    </font>
    <font>
      <sz val="11"/>
      <color theme="1"/>
      <name val="HGMaruGothicMPRO"/>
      <family val="3"/>
      <charset val="128"/>
    </font>
    <font>
      <u/>
      <sz val="20"/>
      <color theme="1"/>
      <name val="HG丸ｺﾞｼｯｸM-PRO"/>
      <family val="3"/>
      <charset val="128"/>
    </font>
    <font>
      <sz val="24"/>
      <color rgb="FFFF0000"/>
      <name val="HG丸ｺﾞｼｯｸM-PRO"/>
      <family val="3"/>
      <charset val="128"/>
    </font>
    <font>
      <b/>
      <sz val="11"/>
      <color rgb="FFFF0000"/>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2"/>
      <name val="HG丸ｺﾞｼｯｸM-PRO"/>
      <family val="3"/>
      <charset val="128"/>
    </font>
    <font>
      <sz val="10.5"/>
      <color theme="1"/>
      <name val="ＭＳ 明朝"/>
      <family val="1"/>
      <charset val="128"/>
    </font>
    <font>
      <b/>
      <sz val="10"/>
      <color rgb="FFFF0000"/>
      <name val="ＭＳ 明朝"/>
      <family val="1"/>
      <charset val="128"/>
    </font>
    <font>
      <sz val="10.5"/>
      <color theme="1"/>
      <name val="ＭＳ Ｐゴシック"/>
      <family val="2"/>
      <charset val="128"/>
      <scheme val="minor"/>
    </font>
    <font>
      <sz val="10.5"/>
      <name val="ＭＳ Ｐゴシック"/>
      <family val="2"/>
      <charset val="128"/>
      <scheme val="minor"/>
    </font>
    <font>
      <sz val="10"/>
      <name val="ＭＳ 明朝"/>
      <family val="1"/>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6"/>
      <color rgb="FFFF0000"/>
      <name val="HG丸ｺﾞｼｯｸM-PRO"/>
      <family val="3"/>
      <charset val="128"/>
    </font>
    <font>
      <sz val="16"/>
      <name val="HG丸ｺﾞｼｯｸM-PRO"/>
      <family val="3"/>
      <charset val="128"/>
    </font>
    <font>
      <b/>
      <sz val="16"/>
      <color rgb="FFFF0000"/>
      <name val="ＭＳ Ｐゴシック"/>
      <family val="3"/>
      <charset val="128"/>
      <scheme val="minor"/>
    </font>
    <font>
      <sz val="16"/>
      <color theme="1"/>
      <name val="ＭＳ Ｐゴシック"/>
      <family val="2"/>
      <charset val="128"/>
      <scheme val="minor"/>
    </font>
    <font>
      <sz val="6"/>
      <name val="ＭＳ Ｐ明朝"/>
      <family val="1"/>
      <charset val="128"/>
    </font>
    <font>
      <sz val="14"/>
      <color theme="1"/>
      <name val="HG丸ｺﾞｼｯｸM-PRO"/>
      <family val="3"/>
      <charset val="128"/>
    </font>
    <font>
      <sz val="14"/>
      <color theme="1"/>
      <name val="HGMaruGothicMPRO"/>
      <family val="2"/>
      <charset val="128"/>
    </font>
    <font>
      <sz val="14"/>
      <color theme="1"/>
      <name val="HGMaruGothicMPRO"/>
      <family val="3"/>
      <charset val="128"/>
    </font>
    <font>
      <sz val="14"/>
      <color rgb="FFFF0000"/>
      <name val="HGMaruGothicMPRO"/>
      <family val="2"/>
      <charset val="128"/>
    </font>
    <font>
      <sz val="20"/>
      <color theme="1"/>
      <name val="HGMaruGothicMPRO"/>
      <family val="2"/>
      <charset val="128"/>
    </font>
    <font>
      <sz val="16"/>
      <color theme="1"/>
      <name val="HG丸ｺﾞｼｯｸM-PRO"/>
      <family val="3"/>
      <charset val="128"/>
    </font>
    <font>
      <sz val="12"/>
      <color theme="1"/>
      <name val="HGMaruGothicMPRO"/>
      <family val="2"/>
      <charset val="128"/>
    </font>
    <font>
      <sz val="12"/>
      <color theme="1"/>
      <name val="HGMaruGothicMPRO"/>
      <family val="3"/>
      <charset val="128"/>
    </font>
    <font>
      <sz val="14"/>
      <color rgb="FFFF0000"/>
      <name val="HG丸ｺﾞｼｯｸM-PRO"/>
      <family val="3"/>
      <charset val="128"/>
    </font>
    <font>
      <sz val="14"/>
      <color rgb="FFFFFF00"/>
      <name val="HG丸ｺﾞｼｯｸM-PRO"/>
      <family val="3"/>
      <charset val="128"/>
    </font>
    <font>
      <sz val="11"/>
      <color rgb="FFFFFF00"/>
      <name val="HG丸ｺﾞｼｯｸ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
      <patternFill patternType="solid">
        <fgColor rgb="FFEAEAEA"/>
        <bgColor indexed="64"/>
      </patternFill>
    </fill>
    <fill>
      <patternFill patternType="solid">
        <fgColor rgb="FFFFFFCC"/>
        <bgColor indexed="64"/>
      </patternFill>
    </fill>
    <fill>
      <patternFill patternType="solid">
        <fgColor rgb="FFFFFF66"/>
        <bgColor indexed="64"/>
      </patternFill>
    </fill>
    <fill>
      <patternFill patternType="solid">
        <fgColor theme="0" tint="-0.34998626667073579"/>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style="slantDashDot">
        <color auto="1"/>
      </bottom>
      <diagonal/>
    </border>
    <border>
      <left/>
      <right/>
      <top style="mediumDashed">
        <color auto="1"/>
      </top>
      <bottom style="slantDashDot">
        <color auto="1"/>
      </bottom>
      <diagonal/>
    </border>
    <border>
      <left style="mediumDashed">
        <color auto="1"/>
      </left>
      <right/>
      <top style="slantDashDot">
        <color auto="1"/>
      </top>
      <bottom style="slantDashDot">
        <color auto="1"/>
      </bottom>
      <diagonal/>
    </border>
    <border>
      <left/>
      <right/>
      <top style="slantDashDot">
        <color auto="1"/>
      </top>
      <bottom style="slantDashDot">
        <color auto="1"/>
      </bottom>
      <diagonal/>
    </border>
    <border>
      <left style="mediumDashed">
        <color auto="1"/>
      </left>
      <right/>
      <top style="slantDashDot">
        <color auto="1"/>
      </top>
      <bottom/>
      <diagonal/>
    </border>
    <border>
      <left/>
      <right/>
      <top style="slantDashDot">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38" fontId="1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04">
    <xf numFmtId="0" fontId="0" fillId="0" borderId="0" xfId="0"/>
    <xf numFmtId="0" fontId="7" fillId="0" borderId="0" xfId="0" applyFont="1" applyAlignment="1">
      <alignment horizontal="center" vertical="center"/>
    </xf>
    <xf numFmtId="0" fontId="8" fillId="2" borderId="5" xfId="0" applyFont="1" applyFill="1" applyBorder="1" applyAlignment="1">
      <alignment horizontal="center" vertical="center"/>
    </xf>
    <xf numFmtId="0" fontId="8" fillId="0" borderId="9" xfId="0" applyFont="1" applyBorder="1" applyAlignment="1">
      <alignment vertical="center"/>
    </xf>
    <xf numFmtId="0" fontId="7" fillId="0" borderId="10" xfId="0" applyFont="1" applyBorder="1" applyAlignment="1">
      <alignment vertical="center"/>
    </xf>
    <xf numFmtId="0" fontId="8" fillId="0" borderId="10" xfId="0" applyFont="1" applyBorder="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5" xfId="0" applyFont="1" applyBorder="1" applyAlignment="1">
      <alignment horizontal="center" vertical="center"/>
    </xf>
    <xf numFmtId="0" fontId="19" fillId="0" borderId="0" xfId="0" applyFont="1" applyFill="1" applyBorder="1" applyAlignment="1">
      <alignment horizontal="left" vertical="center"/>
    </xf>
    <xf numFmtId="0" fontId="8" fillId="2" borderId="10" xfId="0" applyFont="1" applyFill="1" applyBorder="1" applyAlignment="1">
      <alignment horizontal="center" vertical="center"/>
    </xf>
    <xf numFmtId="0" fontId="19" fillId="0" borderId="0" xfId="0" applyFont="1" applyFill="1" applyBorder="1" applyAlignment="1">
      <alignment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vertical="center"/>
    </xf>
    <xf numFmtId="0" fontId="13" fillId="4" borderId="6" xfId="0" applyFont="1" applyFill="1" applyBorder="1" applyAlignment="1">
      <alignment horizontal="center" vertical="center" shrinkToFit="1"/>
    </xf>
    <xf numFmtId="0" fontId="13" fillId="0" borderId="7" xfId="0" applyFont="1" applyBorder="1" applyAlignment="1">
      <alignment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3" fillId="0" borderId="5" xfId="0" applyFont="1" applyFill="1" applyBorder="1" applyAlignment="1">
      <alignment horizontal="center" vertical="center" wrapText="1" shrinkToFit="1"/>
    </xf>
    <xf numFmtId="0" fontId="13" fillId="0" borderId="5"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49" fontId="13" fillId="0" borderId="5" xfId="0" applyNumberFormat="1" applyFont="1" applyBorder="1" applyAlignment="1">
      <alignment horizontal="center" vertical="center"/>
    </xf>
    <xf numFmtId="0" fontId="13" fillId="0" borderId="0" xfId="0" applyFont="1" applyFill="1" applyBorder="1" applyAlignment="1">
      <alignment horizontal="left" vertical="center"/>
    </xf>
    <xf numFmtId="0" fontId="13" fillId="0" borderId="0" xfId="0" applyFont="1" applyBorder="1" applyAlignment="1">
      <alignment horizontal="center" vertical="center" shrinkToFit="1"/>
    </xf>
    <xf numFmtId="0" fontId="19" fillId="0" borderId="0" xfId="0" applyFont="1" applyAlignment="1">
      <alignment horizontal="left" vertical="center"/>
    </xf>
    <xf numFmtId="0" fontId="19" fillId="4" borderId="9" xfId="0" applyFont="1" applyFill="1" applyBorder="1" applyAlignment="1">
      <alignment horizontal="center" vertical="center"/>
    </xf>
    <xf numFmtId="0" fontId="19" fillId="0" borderId="4" xfId="0" applyFont="1" applyBorder="1" applyAlignment="1">
      <alignment horizontal="left" vertical="center"/>
    </xf>
    <xf numFmtId="0" fontId="19" fillId="4" borderId="6" xfId="0"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19" fillId="3" borderId="5" xfId="0" applyFont="1" applyFill="1" applyBorder="1" applyAlignment="1">
      <alignment horizontal="center" vertical="center"/>
    </xf>
    <xf numFmtId="0" fontId="20" fillId="0" borderId="0" xfId="0" applyFont="1" applyAlignment="1">
      <alignment horizontal="left" vertical="center"/>
    </xf>
    <xf numFmtId="0" fontId="19" fillId="7" borderId="5" xfId="0" applyFont="1" applyFill="1" applyBorder="1" applyAlignment="1">
      <alignment horizontal="center" vertical="center"/>
    </xf>
    <xf numFmtId="0" fontId="23" fillId="0" borderId="0" xfId="0" applyFont="1" applyFill="1" applyBorder="1" applyAlignment="1">
      <alignment horizontal="left" vertical="center"/>
    </xf>
    <xf numFmtId="14" fontId="7" fillId="0" borderId="0" xfId="2" applyNumberFormat="1" applyFont="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0" fontId="8" fillId="2" borderId="5" xfId="2" applyFont="1" applyFill="1" applyBorder="1" applyAlignment="1">
      <alignment horizontal="center" vertical="center"/>
    </xf>
    <xf numFmtId="0" fontId="10" fillId="0" borderId="0" xfId="2" applyFont="1" applyAlignment="1">
      <alignment horizontal="left" vertical="center"/>
    </xf>
    <xf numFmtId="0" fontId="10" fillId="0" borderId="0" xfId="2" applyFont="1">
      <alignment vertical="center"/>
    </xf>
    <xf numFmtId="0" fontId="8" fillId="0" borderId="0" xfId="2" applyFont="1">
      <alignment vertical="center"/>
    </xf>
    <xf numFmtId="0" fontId="7" fillId="0" borderId="0" xfId="2" applyFont="1">
      <alignment vertical="center"/>
    </xf>
    <xf numFmtId="0" fontId="8" fillId="2" borderId="5" xfId="2" applyFont="1" applyFill="1" applyBorder="1" applyAlignment="1">
      <alignment horizontal="center" vertical="center" wrapText="1"/>
    </xf>
    <xf numFmtId="0" fontId="10" fillId="2" borderId="5" xfId="2" applyFont="1" applyFill="1" applyBorder="1" applyAlignment="1">
      <alignment horizontal="center" vertical="center"/>
    </xf>
    <xf numFmtId="176" fontId="11" fillId="2" borderId="5" xfId="2" applyNumberFormat="1" applyFont="1" applyFill="1" applyBorder="1" applyAlignment="1">
      <alignment horizontal="left" vertical="center" shrinkToFit="1"/>
    </xf>
    <xf numFmtId="0" fontId="11" fillId="2" borderId="5" xfId="2"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5" xfId="2" applyFont="1" applyFill="1" applyBorder="1" applyAlignment="1">
      <alignment horizontal="left" vertical="center" wrapText="1"/>
    </xf>
    <xf numFmtId="49" fontId="10" fillId="2" borderId="5" xfId="2" applyNumberFormat="1" applyFont="1" applyFill="1" applyBorder="1" applyAlignment="1">
      <alignment horizontal="center" vertical="center"/>
    </xf>
    <xf numFmtId="0" fontId="8" fillId="0" borderId="0" xfId="2" applyFont="1" applyAlignment="1">
      <alignment horizontal="left" vertical="center"/>
    </xf>
    <xf numFmtId="0" fontId="8" fillId="0" borderId="5" xfId="2" applyFont="1" applyBorder="1" applyAlignment="1">
      <alignment horizontal="center" vertical="center"/>
    </xf>
    <xf numFmtId="0" fontId="12" fillId="0" borderId="5" xfId="2" applyFont="1" applyBorder="1" applyAlignment="1">
      <alignment horizontal="center" vertical="center"/>
    </xf>
    <xf numFmtId="176" fontId="13" fillId="0" borderId="5" xfId="2" applyNumberFormat="1" applyFont="1" applyBorder="1" applyAlignment="1">
      <alignment horizontal="left" vertical="center" shrinkToFit="1"/>
    </xf>
    <xf numFmtId="0" fontId="13" fillId="3" borderId="5" xfId="2" applyFont="1" applyFill="1" applyBorder="1" applyAlignment="1">
      <alignment horizontal="center" vertical="center" shrinkToFit="1"/>
    </xf>
    <xf numFmtId="0" fontId="12" fillId="3" borderId="5" xfId="2" applyFont="1" applyFill="1" applyBorder="1" applyAlignment="1">
      <alignment horizontal="center" vertical="center" shrinkToFit="1"/>
    </xf>
    <xf numFmtId="0" fontId="12" fillId="0" borderId="5" xfId="2" applyFont="1" applyBorder="1" applyAlignment="1">
      <alignment horizontal="left" vertical="center" wrapText="1"/>
    </xf>
    <xf numFmtId="49" fontId="12" fillId="0" borderId="5" xfId="2" applyNumberFormat="1"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19" fillId="2" borderId="5" xfId="0" applyFont="1" applyFill="1" applyBorder="1" applyAlignment="1">
      <alignment horizontal="center" vertical="center"/>
    </xf>
    <xf numFmtId="0" fontId="19" fillId="0" borderId="5" xfId="0" applyFont="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24" fillId="0" borderId="5" xfId="0" applyFont="1" applyBorder="1" applyAlignment="1">
      <alignment vertical="center"/>
    </xf>
    <xf numFmtId="0" fontId="19" fillId="10" borderId="5" xfId="0" applyFont="1" applyFill="1" applyBorder="1" applyAlignment="1">
      <alignment horizontal="center" vertical="center"/>
    </xf>
    <xf numFmtId="0" fontId="25" fillId="0" borderId="0" xfId="0" applyFont="1" applyFill="1" applyBorder="1" applyAlignment="1">
      <alignment vertical="center"/>
    </xf>
    <xf numFmtId="0" fontId="8" fillId="2" borderId="10" xfId="0" applyFont="1" applyFill="1" applyBorder="1" applyAlignment="1">
      <alignment horizontal="center" vertical="center"/>
    </xf>
    <xf numFmtId="0" fontId="7" fillId="0" borderId="0" xfId="2" applyFont="1" applyAlignment="1">
      <alignment horizontal="center" vertical="center"/>
    </xf>
    <xf numFmtId="0" fontId="24" fillId="0" borderId="0" xfId="3" applyFont="1" applyAlignment="1">
      <alignment horizontal="left" vertical="center"/>
    </xf>
    <xf numFmtId="0" fontId="28" fillId="0" borderId="0" xfId="3" applyFont="1" applyAlignment="1">
      <alignment horizontal="left" vertical="center"/>
    </xf>
    <xf numFmtId="0" fontId="24" fillId="0" borderId="0" xfId="3" applyFont="1" applyFill="1" applyBorder="1" applyAlignment="1">
      <alignment horizontal="center" vertical="center"/>
    </xf>
    <xf numFmtId="0" fontId="22" fillId="0" borderId="0" xfId="3" applyFont="1" applyAlignment="1">
      <alignment horizontal="left" vertical="center"/>
    </xf>
    <xf numFmtId="0" fontId="24" fillId="0" borderId="12" xfId="3" applyFont="1" applyBorder="1" applyAlignment="1">
      <alignment horizontal="left" vertical="center"/>
    </xf>
    <xf numFmtId="0" fontId="24" fillId="0" borderId="0" xfId="3" applyFont="1" applyBorder="1" applyAlignment="1">
      <alignment horizontal="left" vertical="center"/>
    </xf>
    <xf numFmtId="0" fontId="24" fillId="0" borderId="13" xfId="3" applyFont="1" applyBorder="1" applyAlignment="1">
      <alignment horizontal="left" vertical="center"/>
    </xf>
    <xf numFmtId="0" fontId="24" fillId="0" borderId="0" xfId="3" applyFont="1" applyFill="1" applyBorder="1" applyAlignment="1">
      <alignment horizontal="left" vertical="center"/>
    </xf>
    <xf numFmtId="57" fontId="24" fillId="0" borderId="0" xfId="3" applyNumberFormat="1" applyFont="1" applyFill="1" applyBorder="1" applyAlignment="1">
      <alignment vertical="center"/>
    </xf>
    <xf numFmtId="0" fontId="24" fillId="10" borderId="0" xfId="3" applyFont="1" applyFill="1" applyAlignment="1">
      <alignment horizontal="left" vertical="center"/>
    </xf>
    <xf numFmtId="0" fontId="24" fillId="0" borderId="0" xfId="3" applyFont="1" applyFill="1" applyAlignment="1">
      <alignment horizontal="center" vertical="center"/>
    </xf>
    <xf numFmtId="0" fontId="20" fillId="0" borderId="0" xfId="3" applyFont="1" applyAlignment="1">
      <alignment horizontal="left" vertical="center"/>
    </xf>
    <xf numFmtId="0" fontId="24" fillId="0" borderId="0" xfId="3" applyFont="1" applyAlignment="1">
      <alignment horizontal="center" vertical="center"/>
    </xf>
    <xf numFmtId="0" fontId="24" fillId="0" borderId="14" xfId="3" applyFont="1" applyBorder="1" applyAlignment="1">
      <alignment horizontal="left" vertical="center"/>
    </xf>
    <xf numFmtId="0" fontId="24" fillId="0" borderId="15" xfId="3" applyFont="1" applyBorder="1" applyAlignment="1">
      <alignment horizontal="left" vertical="center"/>
    </xf>
    <xf numFmtId="0" fontId="24" fillId="0" borderId="16" xfId="3" applyFont="1" applyBorder="1" applyAlignment="1">
      <alignment horizontal="left" vertical="center"/>
    </xf>
    <xf numFmtId="0" fontId="24" fillId="0" borderId="0" xfId="3" applyFont="1" applyFill="1" applyBorder="1" applyAlignment="1">
      <alignment horizontal="right" vertical="center"/>
    </xf>
    <xf numFmtId="0" fontId="19" fillId="2" borderId="5" xfId="3" applyFont="1" applyFill="1" applyBorder="1" applyAlignment="1">
      <alignment horizontal="center" vertical="center"/>
    </xf>
    <xf numFmtId="0" fontId="19" fillId="2" borderId="5" xfId="3" applyFont="1" applyFill="1" applyBorder="1" applyAlignment="1">
      <alignment horizontal="center" vertical="center"/>
    </xf>
    <xf numFmtId="0" fontId="24" fillId="0" borderId="11" xfId="3" applyFont="1" applyBorder="1" applyAlignment="1">
      <alignment horizontal="center" vertical="center" wrapText="1"/>
    </xf>
    <xf numFmtId="0" fontId="24" fillId="0" borderId="10" xfId="3" applyFont="1" applyBorder="1" applyAlignment="1">
      <alignment horizontal="center" vertical="center"/>
    </xf>
    <xf numFmtId="0" fontId="24" fillId="0" borderId="5" xfId="3" applyFont="1" applyBorder="1" applyAlignment="1">
      <alignment horizontal="center" vertical="center" wrapText="1"/>
    </xf>
    <xf numFmtId="0" fontId="24" fillId="0" borderId="0" xfId="3" applyFont="1" applyFill="1" applyBorder="1" applyAlignment="1">
      <alignment vertical="center"/>
    </xf>
    <xf numFmtId="0" fontId="24" fillId="0" borderId="0" xfId="3" applyFont="1" applyAlignment="1">
      <alignment vertical="center"/>
    </xf>
    <xf numFmtId="0" fontId="24" fillId="2" borderId="5" xfId="3" applyFont="1" applyFill="1" applyBorder="1" applyAlignment="1">
      <alignment horizontal="center" vertical="center"/>
    </xf>
    <xf numFmtId="0" fontId="19" fillId="0" borderId="0" xfId="3" applyFont="1" applyFill="1" applyBorder="1" applyAlignment="1">
      <alignment horizontal="right" vertical="center"/>
    </xf>
    <xf numFmtId="0" fontId="24" fillId="0" borderId="0" xfId="3" applyFont="1" applyFill="1" applyBorder="1" applyAlignment="1">
      <alignment horizontal="right" vertical="center" shrinkToFit="1"/>
    </xf>
    <xf numFmtId="0" fontId="24" fillId="2" borderId="5" xfId="3" applyFont="1" applyFill="1" applyBorder="1" applyAlignment="1">
      <alignment horizontal="center" vertical="center" wrapText="1"/>
    </xf>
    <xf numFmtId="0" fontId="24" fillId="2" borderId="5" xfId="3" applyFont="1" applyFill="1" applyBorder="1" applyAlignment="1">
      <alignment horizontal="center" vertical="center" shrinkToFit="1"/>
    </xf>
    <xf numFmtId="0" fontId="24" fillId="13" borderId="5" xfId="3" applyFont="1" applyFill="1" applyBorder="1" applyAlignment="1">
      <alignment horizontal="center" vertical="center" shrinkToFit="1"/>
    </xf>
    <xf numFmtId="0" fontId="24" fillId="0" borderId="8" xfId="3" applyFont="1" applyFill="1" applyBorder="1" applyAlignment="1">
      <alignment horizontal="center" vertical="center"/>
    </xf>
    <xf numFmtId="38" fontId="30" fillId="0" borderId="8" xfId="4" applyFont="1" applyFill="1" applyBorder="1" applyAlignment="1">
      <alignment horizontal="center" vertical="center"/>
    </xf>
    <xf numFmtId="38" fontId="30" fillId="0" borderId="7" xfId="4" applyFont="1" applyFill="1" applyBorder="1" applyAlignment="1">
      <alignment horizontal="center" vertical="center"/>
    </xf>
    <xf numFmtId="0" fontId="34" fillId="0" borderId="0" xfId="3" applyFont="1">
      <alignment vertical="center"/>
    </xf>
    <xf numFmtId="0" fontId="2" fillId="0" borderId="0" xfId="3">
      <alignment vertical="center"/>
    </xf>
    <xf numFmtId="0" fontId="34" fillId="0" borderId="0" xfId="3" applyFont="1" applyAlignment="1">
      <alignment horizontal="center" vertical="center"/>
    </xf>
    <xf numFmtId="0" fontId="34" fillId="0" borderId="0" xfId="3" applyFont="1" applyAlignment="1">
      <alignment horizontal="right" vertical="center"/>
    </xf>
    <xf numFmtId="0" fontId="34" fillId="15" borderId="0" xfId="3" applyFont="1" applyFill="1">
      <alignment vertical="center"/>
    </xf>
    <xf numFmtId="0" fontId="36" fillId="15" borderId="0" xfId="3" applyFont="1" applyFill="1" applyAlignment="1">
      <alignment horizontal="center" vertical="center"/>
    </xf>
    <xf numFmtId="0" fontId="37" fillId="15" borderId="0" xfId="3" applyFont="1" applyFill="1" applyAlignment="1">
      <alignment horizontal="right" vertical="center"/>
    </xf>
    <xf numFmtId="0" fontId="38" fillId="9" borderId="5" xfId="3" applyFont="1" applyFill="1" applyBorder="1" applyAlignment="1">
      <alignment horizontal="center" vertical="center"/>
    </xf>
    <xf numFmtId="0" fontId="34" fillId="0" borderId="5" xfId="3" applyFont="1" applyBorder="1" applyAlignment="1">
      <alignment horizontal="center" vertical="center"/>
    </xf>
    <xf numFmtId="56" fontId="34" fillId="9" borderId="5" xfId="3" applyNumberFormat="1" applyFont="1" applyFill="1" applyBorder="1" applyAlignment="1">
      <alignment horizontal="center" vertical="center"/>
    </xf>
    <xf numFmtId="0" fontId="39" fillId="3" borderId="17" xfId="3" applyFont="1" applyFill="1" applyBorder="1" applyAlignment="1">
      <alignment vertical="center"/>
    </xf>
    <xf numFmtId="0" fontId="39" fillId="0" borderId="6" xfId="3" applyFont="1" applyBorder="1" applyAlignment="1">
      <alignment horizontal="center" vertical="center"/>
    </xf>
    <xf numFmtId="0" fontId="34" fillId="0" borderId="5" xfId="3" applyFont="1" applyBorder="1">
      <alignment vertical="center"/>
    </xf>
    <xf numFmtId="0" fontId="34" fillId="0" borderId="5" xfId="3" applyFont="1" applyBorder="1" applyAlignment="1">
      <alignment horizontal="right" vertical="center"/>
    </xf>
    <xf numFmtId="0" fontId="39" fillId="0" borderId="0" xfId="3" applyFont="1" applyFill="1" applyAlignment="1">
      <alignment horizontal="center" vertical="center"/>
    </xf>
    <xf numFmtId="0" fontId="34" fillId="0" borderId="3" xfId="3" applyFont="1" applyFill="1" applyBorder="1">
      <alignment vertical="center"/>
    </xf>
    <xf numFmtId="0" fontId="38" fillId="0" borderId="0" xfId="3" applyFont="1" applyFill="1" applyBorder="1" applyAlignment="1">
      <alignment vertical="center"/>
    </xf>
    <xf numFmtId="0" fontId="34" fillId="0" borderId="0" xfId="3" applyFont="1" applyFill="1">
      <alignment vertical="center"/>
    </xf>
    <xf numFmtId="0" fontId="38" fillId="0" borderId="0" xfId="3" applyFont="1" applyFill="1" applyBorder="1">
      <alignment vertical="center"/>
    </xf>
    <xf numFmtId="0" fontId="40" fillId="0" borderId="0" xfId="3" applyFont="1" applyFill="1">
      <alignment vertical="center"/>
    </xf>
    <xf numFmtId="0" fontId="40" fillId="0" borderId="0" xfId="3" applyFont="1">
      <alignment vertical="center"/>
    </xf>
    <xf numFmtId="0" fontId="41" fillId="0" borderId="0" xfId="3" applyFont="1" applyFill="1" applyBorder="1">
      <alignment vertical="center"/>
    </xf>
    <xf numFmtId="0" fontId="42" fillId="0" borderId="0" xfId="3" applyFont="1" applyFill="1">
      <alignment vertical="center"/>
    </xf>
    <xf numFmtId="0" fontId="43" fillId="0" borderId="0" xfId="3" applyFont="1" applyFill="1">
      <alignment vertical="center"/>
    </xf>
    <xf numFmtId="0" fontId="43" fillId="0" borderId="0" xfId="3" applyFont="1" applyFill="1" applyBorder="1">
      <alignment vertical="center"/>
    </xf>
    <xf numFmtId="0" fontId="42" fillId="0" borderId="0" xfId="3" applyFont="1">
      <alignment vertical="center"/>
    </xf>
    <xf numFmtId="0" fontId="26" fillId="0" borderId="0" xfId="3" applyFont="1">
      <alignment vertical="center"/>
    </xf>
    <xf numFmtId="0" fontId="44" fillId="0" borderId="0" xfId="3" applyFont="1" applyFill="1" applyBorder="1">
      <alignment vertical="center"/>
    </xf>
    <xf numFmtId="0" fontId="42" fillId="0" borderId="0" xfId="3" applyFont="1" applyFill="1" applyBorder="1">
      <alignment vertical="center"/>
    </xf>
    <xf numFmtId="0" fontId="34" fillId="0" borderId="0" xfId="3" applyFont="1" applyFill="1" applyBorder="1">
      <alignment vertical="center"/>
    </xf>
    <xf numFmtId="0" fontId="2" fillId="0" borderId="0" xfId="3" applyFill="1" applyBorder="1" applyAlignment="1">
      <alignment vertical="center"/>
    </xf>
    <xf numFmtId="0" fontId="2" fillId="0" borderId="0" xfId="3" applyFill="1" applyBorder="1">
      <alignment vertical="center"/>
    </xf>
    <xf numFmtId="0" fontId="2" fillId="0" borderId="0" xfId="3" applyFill="1">
      <alignment vertical="center"/>
    </xf>
    <xf numFmtId="0" fontId="0" fillId="0" borderId="0" xfId="0" applyAlignment="1">
      <alignment vertical="center"/>
    </xf>
    <xf numFmtId="0" fontId="46" fillId="2" borderId="0" xfId="0" applyFont="1" applyFill="1" applyAlignment="1">
      <alignment horizontal="left" vertical="center"/>
    </xf>
    <xf numFmtId="0" fontId="0" fillId="10" borderId="0" xfId="0" applyFill="1" applyAlignment="1">
      <alignment horizontal="center" vertical="center"/>
    </xf>
    <xf numFmtId="0" fontId="48" fillId="0" borderId="0" xfId="0" applyFont="1" applyAlignment="1">
      <alignment horizontal="left" vertical="center"/>
    </xf>
    <xf numFmtId="0" fontId="50" fillId="0" borderId="21" xfId="0" applyFont="1" applyBorder="1" applyAlignment="1">
      <alignment vertical="center"/>
    </xf>
    <xf numFmtId="0" fontId="50" fillId="0" borderId="0" xfId="0" applyFont="1" applyAlignment="1">
      <alignment vertical="center"/>
    </xf>
    <xf numFmtId="0" fontId="50" fillId="0" borderId="22" xfId="0" applyFont="1" applyBorder="1" applyAlignment="1">
      <alignment vertical="center"/>
    </xf>
    <xf numFmtId="0" fontId="51" fillId="0" borderId="0" xfId="0" applyFont="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24" fillId="0" borderId="0" xfId="0" applyFont="1" applyAlignment="1">
      <alignment horizontal="center"/>
    </xf>
    <xf numFmtId="0" fontId="19" fillId="0" borderId="0" xfId="0" applyFont="1" applyAlignment="1">
      <alignment horizontal="center" vertical="center" shrinkToFit="1"/>
    </xf>
    <xf numFmtId="0" fontId="24" fillId="4" borderId="5" xfId="0" applyFont="1" applyFill="1" applyBorder="1" applyAlignment="1" applyProtection="1">
      <alignment horizontal="center" vertical="center" shrinkToFit="1"/>
      <protection hidden="1"/>
    </xf>
    <xf numFmtId="0" fontId="19" fillId="4" borderId="5" xfId="0" applyFont="1" applyFill="1" applyBorder="1" applyAlignment="1">
      <alignment horizontal="center" vertical="center" shrinkToFit="1"/>
    </xf>
    <xf numFmtId="177" fontId="24" fillId="4" borderId="5" xfId="0" applyNumberFormat="1" applyFont="1" applyFill="1" applyBorder="1" applyAlignment="1" applyProtection="1">
      <alignment horizontal="center" vertical="center" shrinkToFit="1"/>
      <protection hidden="1"/>
    </xf>
    <xf numFmtId="49" fontId="24" fillId="4" borderId="5" xfId="0" applyNumberFormat="1" applyFont="1" applyFill="1" applyBorder="1" applyAlignment="1" applyProtection="1">
      <alignment horizontal="center" vertical="center" shrinkToFit="1"/>
      <protection hidden="1"/>
    </xf>
    <xf numFmtId="178" fontId="24" fillId="4" borderId="5" xfId="0" applyNumberFormat="1" applyFont="1" applyFill="1" applyBorder="1" applyAlignment="1" applyProtection="1">
      <alignment horizontal="center" vertical="center" shrinkToFit="1"/>
      <protection hidden="1"/>
    </xf>
    <xf numFmtId="0" fontId="24" fillId="0" borderId="0" xfId="0" applyFont="1" applyAlignment="1">
      <alignment horizontal="left"/>
    </xf>
    <xf numFmtId="0" fontId="19" fillId="0" borderId="5" xfId="0" applyFont="1" applyBorder="1" applyAlignment="1">
      <alignment horizontal="center"/>
    </xf>
    <xf numFmtId="0" fontId="24" fillId="0" borderId="5" xfId="0" applyFont="1" applyBorder="1" applyAlignment="1" applyProtection="1">
      <alignment horizontal="center" vertical="center" shrinkToFit="1"/>
      <protection hidden="1"/>
    </xf>
    <xf numFmtId="0" fontId="24" fillId="0" borderId="5" xfId="0" applyFont="1" applyBorder="1" applyAlignment="1">
      <alignment horizontal="center"/>
    </xf>
    <xf numFmtId="178" fontId="19" fillId="0" borderId="5" xfId="0" applyNumberFormat="1" applyFont="1" applyBorder="1" applyAlignment="1">
      <alignment horizontal="center"/>
    </xf>
    <xf numFmtId="178" fontId="24" fillId="0" borderId="5" xfId="0" applyNumberFormat="1" applyFont="1" applyBorder="1" applyAlignment="1">
      <alignment horizontal="center"/>
    </xf>
    <xf numFmtId="0" fontId="18" fillId="10" borderId="0" xfId="0" applyFont="1" applyFill="1" applyAlignment="1">
      <alignment vertical="center" shrinkToFit="1"/>
    </xf>
    <xf numFmtId="0" fontId="24" fillId="10" borderId="5" xfId="0" applyFont="1" applyFill="1" applyBorder="1" applyAlignment="1" applyProtection="1">
      <alignment horizontal="center" vertical="center" shrinkToFit="1"/>
      <protection hidden="1"/>
    </xf>
    <xf numFmtId="14" fontId="7" fillId="0" borderId="0" xfId="0" applyNumberFormat="1" applyFont="1" applyAlignment="1">
      <alignment horizontal="right"/>
    </xf>
    <xf numFmtId="0" fontId="8" fillId="0" borderId="0" xfId="0" applyFont="1" applyAlignment="1">
      <alignment vertical="center"/>
    </xf>
    <xf numFmtId="0" fontId="7"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5" fillId="0" borderId="0" xfId="0" applyFont="1" applyAlignment="1">
      <alignment horizontal="left" vertical="center"/>
    </xf>
    <xf numFmtId="0" fontId="8"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176" fontId="11" fillId="2" borderId="5" xfId="0" applyNumberFormat="1" applyFont="1" applyFill="1" applyBorder="1" applyAlignment="1">
      <alignment horizontal="left" vertical="center" shrinkToFit="1"/>
    </xf>
    <xf numFmtId="0" fontId="11" fillId="2" borderId="5"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5" xfId="0" applyFont="1" applyFill="1" applyBorder="1" applyAlignment="1">
      <alignment horizontal="left" vertical="center" wrapText="1"/>
    </xf>
    <xf numFmtId="49" fontId="10" fillId="2"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12" fillId="0" borderId="5" xfId="0" applyFont="1" applyBorder="1" applyAlignment="1">
      <alignment horizontal="center" vertical="center"/>
    </xf>
    <xf numFmtId="176" fontId="13" fillId="0" borderId="5" xfId="0" applyNumberFormat="1" applyFont="1" applyBorder="1" applyAlignment="1">
      <alignment horizontal="left" vertical="center" shrinkToFit="1"/>
    </xf>
    <xf numFmtId="0" fontId="13" fillId="3" borderId="5"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0" borderId="5" xfId="0" applyFont="1" applyBorder="1" applyAlignment="1">
      <alignment horizontal="left" vertical="center" wrapText="1"/>
    </xf>
    <xf numFmtId="49" fontId="12" fillId="0" borderId="5" xfId="0" applyNumberFormat="1" applyFont="1" applyBorder="1" applyAlignment="1">
      <alignment horizontal="center" vertical="center"/>
    </xf>
    <xf numFmtId="0" fontId="12" fillId="0" borderId="5" xfId="0" applyFont="1" applyBorder="1" applyAlignment="1">
      <alignment horizontal="left" vertical="center"/>
    </xf>
    <xf numFmtId="0" fontId="56" fillId="10" borderId="0" xfId="0" applyFont="1" applyFill="1" applyAlignment="1">
      <alignment horizontal="left" vertical="center"/>
    </xf>
    <xf numFmtId="0" fontId="7" fillId="10" borderId="0" xfId="0" applyFont="1" applyFill="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xf>
    <xf numFmtId="49" fontId="7" fillId="0" borderId="5" xfId="0" applyNumberFormat="1" applyFont="1" applyBorder="1" applyAlignment="1">
      <alignment horizontal="center" vertical="center"/>
    </xf>
    <xf numFmtId="0" fontId="56" fillId="0" borderId="0" xfId="0" applyFont="1" applyAlignment="1">
      <alignment horizontal="left" vertical="center"/>
    </xf>
    <xf numFmtId="0" fontId="10" fillId="0" borderId="0" xfId="0" applyFont="1" applyAlignment="1">
      <alignment horizontal="center" vertical="center"/>
    </xf>
    <xf numFmtId="0" fontId="54" fillId="0" borderId="0" xfId="0" applyFont="1" applyAlignment="1">
      <alignment vertical="center"/>
    </xf>
    <xf numFmtId="0" fontId="7" fillId="0" borderId="0" xfId="0" applyFont="1" applyAlignment="1">
      <alignment horizontal="left" vertical="center"/>
    </xf>
    <xf numFmtId="0" fontId="10" fillId="2"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57" fillId="10" borderId="0" xfId="0" applyFont="1" applyFill="1" applyAlignment="1">
      <alignment vertical="center"/>
    </xf>
    <xf numFmtId="0" fontId="54" fillId="10" borderId="0" xfId="0" applyFont="1" applyFill="1" applyAlignment="1">
      <alignment vertical="center"/>
    </xf>
    <xf numFmtId="0" fontId="59" fillId="0" borderId="21" xfId="0" applyFont="1" applyBorder="1" applyAlignment="1">
      <alignment vertical="center"/>
    </xf>
    <xf numFmtId="0" fontId="60" fillId="0" borderId="0" xfId="0" applyFont="1" applyAlignment="1">
      <alignment vertical="center"/>
    </xf>
    <xf numFmtId="0" fontId="7" fillId="2" borderId="0" xfId="0" applyFont="1" applyFill="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49" fontId="7" fillId="0" borderId="0" xfId="0" applyNumberFormat="1" applyFont="1" applyBorder="1" applyAlignment="1">
      <alignment horizontal="center" vertical="center"/>
    </xf>
    <xf numFmtId="0" fontId="13" fillId="10" borderId="0" xfId="0" applyFont="1" applyFill="1" applyBorder="1" applyAlignment="1">
      <alignment horizontal="center" vertical="center" shrinkToFit="1"/>
    </xf>
    <xf numFmtId="0" fontId="12" fillId="10" borderId="0" xfId="0" applyFont="1" applyFill="1" applyBorder="1" applyAlignment="1">
      <alignment horizontal="center" vertical="center" shrinkToFit="1"/>
    </xf>
    <xf numFmtId="0" fontId="24" fillId="13" borderId="0" xfId="3" applyFont="1" applyFill="1" applyAlignment="1">
      <alignment horizontal="left" vertical="center"/>
    </xf>
    <xf numFmtId="57" fontId="24" fillId="9" borderId="0" xfId="3" applyNumberFormat="1" applyFont="1" applyFill="1">
      <alignment vertical="center"/>
    </xf>
    <xf numFmtId="0" fontId="24" fillId="9" borderId="0" xfId="3" applyFont="1" applyFill="1" applyAlignment="1">
      <alignment horizontal="left" vertical="center"/>
    </xf>
    <xf numFmtId="57" fontId="24" fillId="0" borderId="0" xfId="3" applyNumberFormat="1" applyFont="1">
      <alignment vertical="center"/>
    </xf>
    <xf numFmtId="0" fontId="60" fillId="0" borderId="0" xfId="3" applyFont="1">
      <alignment vertical="center"/>
    </xf>
    <xf numFmtId="0" fontId="7" fillId="0" borderId="0" xfId="3" applyFont="1" applyAlignment="1">
      <alignment horizontal="center" vertical="center"/>
    </xf>
    <xf numFmtId="0" fontId="48" fillId="0" borderId="0" xfId="3" applyFont="1" applyAlignment="1">
      <alignment horizontal="left" vertical="center"/>
    </xf>
    <xf numFmtId="0" fontId="53" fillId="0" borderId="0" xfId="3" applyFont="1" applyAlignment="1">
      <alignment horizontal="left" vertical="center"/>
    </xf>
    <xf numFmtId="0" fontId="61" fillId="0" borderId="0" xfId="3" applyFont="1" applyAlignment="1">
      <alignment horizontal="left" vertical="center"/>
    </xf>
    <xf numFmtId="0" fontId="24" fillId="0" borderId="0" xfId="3" applyFont="1" applyAlignment="1">
      <alignment horizontal="right" vertical="center"/>
    </xf>
    <xf numFmtId="38" fontId="19" fillId="0" borderId="5" xfId="5" applyFont="1" applyBorder="1" applyAlignment="1">
      <alignment vertical="center"/>
    </xf>
    <xf numFmtId="3" fontId="22" fillId="0" borderId="5" xfId="3" applyNumberFormat="1" applyFont="1" applyBorder="1">
      <alignment vertical="center"/>
    </xf>
    <xf numFmtId="0" fontId="19" fillId="11" borderId="5" xfId="3" applyFont="1" applyFill="1" applyBorder="1" applyAlignment="1">
      <alignment horizontal="center" vertical="center"/>
    </xf>
    <xf numFmtId="0" fontId="20" fillId="5" borderId="5" xfId="3" applyFont="1" applyFill="1" applyBorder="1" applyAlignment="1">
      <alignment horizontal="center" vertical="center"/>
    </xf>
    <xf numFmtId="38" fontId="20" fillId="5" borderId="5" xfId="3" applyNumberFormat="1" applyFont="1" applyFill="1" applyBorder="1">
      <alignment vertical="center"/>
    </xf>
    <xf numFmtId="0" fontId="20" fillId="0" borderId="0" xfId="3" applyFont="1" applyAlignment="1">
      <alignment horizontal="center" vertical="center"/>
    </xf>
    <xf numFmtId="38" fontId="20" fillId="0" borderId="0" xfId="3" applyNumberFormat="1" applyFont="1" applyAlignment="1">
      <alignment horizontal="center" vertical="center"/>
    </xf>
    <xf numFmtId="0" fontId="24" fillId="0" borderId="0" xfId="3" applyFont="1">
      <alignment vertical="center"/>
    </xf>
    <xf numFmtId="3" fontId="22" fillId="10" borderId="5" xfId="3" applyNumberFormat="1" applyFont="1" applyFill="1" applyBorder="1">
      <alignment vertical="center"/>
    </xf>
    <xf numFmtId="0" fontId="19" fillId="10" borderId="6" xfId="3" applyFont="1" applyFill="1" applyBorder="1" applyAlignment="1">
      <alignment horizontal="center" vertical="center"/>
    </xf>
    <xf numFmtId="0" fontId="19" fillId="10" borderId="8" xfId="3" applyFont="1" applyFill="1" applyBorder="1" applyAlignment="1">
      <alignment horizontal="center" vertical="center"/>
    </xf>
    <xf numFmtId="0" fontId="19" fillId="10" borderId="7" xfId="3" applyFont="1" applyFill="1" applyBorder="1" applyAlignment="1">
      <alignment horizontal="center" vertical="center"/>
    </xf>
    <xf numFmtId="0" fontId="19" fillId="10" borderId="11" xfId="3" applyFont="1" applyFill="1" applyBorder="1" applyAlignment="1">
      <alignment horizontal="center" vertical="center"/>
    </xf>
    <xf numFmtId="0" fontId="62" fillId="0" borderId="0" xfId="3" applyFont="1" applyAlignment="1">
      <alignment horizontal="left" vertical="center"/>
    </xf>
    <xf numFmtId="0" fontId="63" fillId="0" borderId="0" xfId="3" applyFont="1" applyAlignment="1">
      <alignment horizontal="left" vertical="center"/>
    </xf>
    <xf numFmtId="0" fontId="8" fillId="0" borderId="0" xfId="0" applyFont="1" applyBorder="1" applyAlignment="1">
      <alignment vertical="center"/>
    </xf>
    <xf numFmtId="0" fontId="7" fillId="0" borderId="0" xfId="0" applyFont="1" applyBorder="1" applyAlignment="1">
      <alignment vertical="center"/>
    </xf>
    <xf numFmtId="0" fontId="16" fillId="0" borderId="5" xfId="0" applyFont="1" applyBorder="1" applyAlignment="1">
      <alignment horizontal="center" vertical="center" shrinkToFit="1"/>
    </xf>
    <xf numFmtId="0" fontId="46" fillId="2" borderId="0" xfId="0" applyFont="1" applyFill="1" applyAlignment="1">
      <alignment horizontal="left" vertical="center"/>
    </xf>
    <xf numFmtId="0" fontId="0" fillId="0" borderId="0" xfId="0" applyAlignment="1">
      <alignment horizontal="left" vertical="center"/>
    </xf>
    <xf numFmtId="0" fontId="45" fillId="0" borderId="0" xfId="0" applyFont="1" applyAlignment="1">
      <alignment horizontal="left" vertical="center"/>
    </xf>
    <xf numFmtId="0" fontId="50" fillId="0" borderId="23" xfId="0" applyFont="1" applyBorder="1" applyAlignment="1">
      <alignment horizontal="left" vertical="center"/>
    </xf>
    <xf numFmtId="0" fontId="50" fillId="0" borderId="24" xfId="0" applyFont="1" applyBorder="1" applyAlignment="1">
      <alignment horizontal="left" vertical="center"/>
    </xf>
    <xf numFmtId="0" fontId="50" fillId="0" borderId="18" xfId="0" applyFont="1" applyBorder="1" applyAlignment="1">
      <alignment horizontal="left" vertical="center"/>
    </xf>
    <xf numFmtId="0" fontId="50" fillId="0" borderId="19" xfId="0" applyFont="1" applyBorder="1" applyAlignment="1">
      <alignment horizontal="left" vertical="center"/>
    </xf>
    <xf numFmtId="0" fontId="50" fillId="0" borderId="20" xfId="0" applyFont="1" applyBorder="1" applyAlignment="1">
      <alignment horizontal="left" vertical="center"/>
    </xf>
    <xf numFmtId="38" fontId="19" fillId="7" borderId="5" xfId="0" applyNumberFormat="1" applyFont="1" applyFill="1" applyBorder="1" applyAlignment="1">
      <alignment horizontal="center" vertical="center"/>
    </xf>
    <xf numFmtId="0" fontId="19" fillId="7" borderId="5" xfId="0" applyFont="1" applyFill="1" applyBorder="1" applyAlignment="1">
      <alignment horizontal="center" vertical="center"/>
    </xf>
    <xf numFmtId="0" fontId="19" fillId="10" borderId="6" xfId="0" applyFont="1" applyFill="1" applyBorder="1" applyAlignment="1">
      <alignment horizontal="left" vertical="center"/>
    </xf>
    <xf numFmtId="0" fontId="19" fillId="10" borderId="8" xfId="0" applyFont="1" applyFill="1" applyBorder="1" applyAlignment="1">
      <alignment horizontal="left" vertical="center"/>
    </xf>
    <xf numFmtId="0" fontId="19" fillId="10" borderId="7" xfId="0" applyFont="1" applyFill="1" applyBorder="1" applyAlignment="1">
      <alignment horizontal="left" vertical="center"/>
    </xf>
    <xf numFmtId="38" fontId="19" fillId="0" borderId="5" xfId="1" applyFont="1" applyBorder="1" applyAlignment="1">
      <alignment horizontal="center" vertical="center"/>
    </xf>
    <xf numFmtId="0" fontId="19" fillId="0" borderId="5"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3" borderId="5" xfId="0" applyFont="1" applyFill="1" applyBorder="1" applyAlignment="1">
      <alignment horizontal="center" vertical="center"/>
    </xf>
    <xf numFmtId="0" fontId="19" fillId="0" borderId="6" xfId="0" applyFont="1" applyBorder="1" applyAlignment="1">
      <alignment horizontal="left" vertical="center"/>
    </xf>
    <xf numFmtId="0" fontId="19" fillId="0" borderId="5" xfId="0" applyFont="1" applyBorder="1" applyAlignment="1">
      <alignment horizontal="left" vertical="center" shrinkToFit="1"/>
    </xf>
    <xf numFmtId="0" fontId="18" fillId="0" borderId="0" xfId="0" applyFont="1" applyFill="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1" xfId="0" applyFont="1" applyBorder="1" applyAlignment="1">
      <alignment vertical="center"/>
    </xf>
    <xf numFmtId="0" fontId="19" fillId="0" borderId="2" xfId="0" applyFont="1" applyBorder="1" applyAlignment="1">
      <alignment vertical="center"/>
    </xf>
    <xf numFmtId="0" fontId="19" fillId="4" borderId="5" xfId="0" applyFont="1" applyFill="1" applyBorder="1" applyAlignment="1">
      <alignment horizontal="center" vertical="center"/>
    </xf>
    <xf numFmtId="0" fontId="19" fillId="0" borderId="6" xfId="0" applyFont="1" applyBorder="1" applyAlignment="1">
      <alignment vertical="center"/>
    </xf>
    <xf numFmtId="0" fontId="19" fillId="0" borderId="8" xfId="0" applyFont="1" applyBorder="1" applyAlignment="1">
      <alignment vertical="center"/>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49" fontId="19" fillId="0" borderId="5" xfId="0" applyNumberFormat="1" applyFont="1" applyBorder="1" applyAlignment="1">
      <alignment horizontal="center" vertical="center"/>
    </xf>
    <xf numFmtId="0" fontId="18" fillId="4" borderId="0" xfId="0" applyFont="1" applyFill="1" applyAlignment="1">
      <alignment horizontal="center" vertical="center"/>
    </xf>
    <xf numFmtId="0" fontId="13" fillId="6" borderId="9" xfId="0" applyFont="1" applyFill="1" applyBorder="1" applyAlignment="1">
      <alignment horizontal="center" vertical="center" textRotation="255"/>
    </xf>
    <xf numFmtId="0" fontId="13" fillId="6" borderId="11" xfId="0" applyFont="1" applyFill="1" applyBorder="1" applyAlignment="1">
      <alignment horizontal="center" vertical="center" textRotation="255"/>
    </xf>
    <xf numFmtId="0" fontId="13" fillId="6" borderId="10" xfId="0" applyFont="1" applyFill="1" applyBorder="1" applyAlignment="1">
      <alignment horizontal="center" vertical="center" textRotation="255"/>
    </xf>
    <xf numFmtId="0" fontId="13" fillId="5" borderId="9"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10" xfId="0" applyFont="1" applyFill="1" applyBorder="1" applyAlignment="1">
      <alignment horizontal="center" vertical="center" textRotation="255"/>
    </xf>
    <xf numFmtId="0" fontId="21" fillId="8" borderId="6"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7" xfId="0"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8" fillId="0" borderId="0" xfId="0" applyFont="1" applyFill="1" applyAlignment="1">
      <alignment horizontal="left" vertical="center"/>
    </xf>
    <xf numFmtId="0" fontId="18" fillId="0" borderId="0" xfId="0" applyFont="1" applyAlignment="1">
      <alignment horizontal="left" vertical="center" shrinkToFit="1"/>
    </xf>
    <xf numFmtId="0" fontId="18" fillId="2" borderId="6"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7" xfId="0" applyFont="1" applyBorder="1" applyAlignment="1">
      <alignment horizontal="center" vertical="center" shrinkToFit="1"/>
    </xf>
    <xf numFmtId="0" fontId="18" fillId="4" borderId="0" xfId="0" applyFont="1" applyFill="1" applyAlignment="1">
      <alignment horizontal="center" vertical="center" shrinkToFi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5" fillId="0" borderId="0" xfId="2" applyFont="1" applyAlignment="1">
      <alignment horizontal="center" vertical="center"/>
    </xf>
    <xf numFmtId="0" fontId="7" fillId="0" borderId="0" xfId="2" applyFont="1" applyAlignment="1">
      <alignment horizontal="center" vertical="center"/>
    </xf>
    <xf numFmtId="57" fontId="8" fillId="0" borderId="6" xfId="0" applyNumberFormat="1" applyFont="1" applyBorder="1" applyAlignment="1">
      <alignment horizontal="left" vertical="center"/>
    </xf>
    <xf numFmtId="57" fontId="8" fillId="0" borderId="8" xfId="0" applyNumberFormat="1" applyFont="1" applyBorder="1" applyAlignment="1">
      <alignment horizontal="left" vertical="center"/>
    </xf>
    <xf numFmtId="57" fontId="8" fillId="0" borderId="7" xfId="0" applyNumberFormat="1" applyFont="1" applyBorder="1" applyAlignment="1">
      <alignment horizontal="lef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54" fillId="3" borderId="26" xfId="0" applyFont="1" applyFill="1" applyBorder="1" applyAlignment="1">
      <alignment horizontal="center" vertical="center"/>
    </xf>
    <xf numFmtId="0" fontId="55" fillId="3" borderId="27" xfId="0" applyFont="1" applyFill="1" applyBorder="1" applyAlignment="1">
      <alignment horizontal="center" vertical="center"/>
    </xf>
    <xf numFmtId="0" fontId="54" fillId="16" borderId="28" xfId="0" applyFont="1" applyFill="1" applyBorder="1" applyAlignment="1">
      <alignment horizontal="center" vertical="center"/>
    </xf>
    <xf numFmtId="0" fontId="55" fillId="16" borderId="29" xfId="0" applyFont="1" applyFill="1" applyBorder="1" applyAlignment="1">
      <alignment horizontal="center" vertical="center"/>
    </xf>
    <xf numFmtId="0" fontId="53" fillId="0" borderId="0" xfId="0" applyFont="1" applyAlignment="1">
      <alignment horizontal="center" vertical="center"/>
    </xf>
    <xf numFmtId="0" fontId="54" fillId="10" borderId="21" xfId="0" applyFont="1" applyFill="1" applyBorder="1" applyAlignment="1">
      <alignment horizontal="center" vertical="center"/>
    </xf>
    <xf numFmtId="0" fontId="54" fillId="10" borderId="0" xfId="0" applyFont="1" applyFill="1" applyAlignment="1">
      <alignment horizontal="center" vertical="center"/>
    </xf>
    <xf numFmtId="0" fontId="5" fillId="0" borderId="0" xfId="0" applyFont="1" applyAlignment="1">
      <alignment horizontal="center" vertical="center"/>
    </xf>
    <xf numFmtId="0" fontId="58" fillId="0" borderId="0" xfId="0" applyFont="1" applyAlignment="1">
      <alignment horizontal="center" vertical="center"/>
    </xf>
    <xf numFmtId="0" fontId="57" fillId="3" borderId="21" xfId="0" applyFont="1" applyFill="1" applyBorder="1" applyAlignment="1">
      <alignment horizontal="center" vertical="center"/>
    </xf>
    <xf numFmtId="0" fontId="57" fillId="3" borderId="0" xfId="0" applyFont="1" applyFill="1" applyAlignment="1">
      <alignment horizontal="center" vertical="center"/>
    </xf>
    <xf numFmtId="0" fontId="54" fillId="4" borderId="21" xfId="0" applyFont="1" applyFill="1" applyBorder="1" applyAlignment="1">
      <alignment horizontal="center" vertical="center"/>
    </xf>
    <xf numFmtId="0" fontId="54" fillId="4" borderId="0" xfId="0" applyFont="1" applyFill="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0" xfId="0" applyFont="1" applyFill="1" applyAlignment="1">
      <alignment horizontal="center" vertical="center"/>
    </xf>
    <xf numFmtId="0" fontId="57" fillId="10" borderId="21" xfId="0" applyFont="1" applyFill="1" applyBorder="1" applyAlignment="1">
      <alignment horizontal="center" vertical="center"/>
    </xf>
    <xf numFmtId="0" fontId="57" fillId="10" borderId="0" xfId="0" applyFont="1" applyFill="1" applyAlignment="1">
      <alignment horizontal="center" vertical="center"/>
    </xf>
    <xf numFmtId="0" fontId="24" fillId="9" borderId="0" xfId="0" applyFont="1" applyFill="1" applyAlignment="1">
      <alignment horizontal="center" vertical="center"/>
    </xf>
    <xf numFmtId="0" fontId="19" fillId="2" borderId="6" xfId="0" applyFont="1" applyFill="1" applyBorder="1" applyAlignment="1">
      <alignment horizontal="center" vertical="center"/>
    </xf>
    <xf numFmtId="0" fontId="27" fillId="0" borderId="0" xfId="3" applyFont="1" applyAlignment="1">
      <alignment horizontal="center" vertical="center"/>
    </xf>
    <xf numFmtId="0" fontId="24" fillId="13" borderId="6" xfId="3" applyFont="1" applyFill="1" applyBorder="1" applyAlignment="1">
      <alignment horizontal="center" vertical="center"/>
    </xf>
    <xf numFmtId="0" fontId="24" fillId="13" borderId="8" xfId="3" applyFont="1" applyFill="1" applyBorder="1" applyAlignment="1">
      <alignment horizontal="center" vertical="center"/>
    </xf>
    <xf numFmtId="0" fontId="24" fillId="13" borderId="7" xfId="3" applyFont="1" applyFill="1" applyBorder="1" applyAlignment="1">
      <alignment horizontal="center" vertical="center"/>
    </xf>
    <xf numFmtId="0" fontId="24" fillId="9" borderId="0" xfId="3" applyFont="1" applyFill="1" applyAlignment="1">
      <alignment horizontal="left" vertical="center"/>
    </xf>
    <xf numFmtId="0" fontId="24" fillId="0" borderId="0" xfId="3" applyFont="1" applyAlignment="1">
      <alignment horizontal="left" vertical="center"/>
    </xf>
    <xf numFmtId="0" fontId="24" fillId="2" borderId="32"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xf>
    <xf numFmtId="0" fontId="24" fillId="0" borderId="35" xfId="0" applyFont="1" applyBorder="1" applyAlignment="1">
      <alignment horizontal="center" vertical="center"/>
    </xf>
    <xf numFmtId="0" fontId="24" fillId="0" borderId="2"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0" xfId="0" applyFont="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61" fillId="0" borderId="0" xfId="3" applyFont="1" applyAlignment="1">
      <alignment horizontal="left" vertical="center"/>
    </xf>
    <xf numFmtId="0" fontId="19" fillId="10" borderId="9" xfId="3" applyFont="1" applyFill="1" applyBorder="1" applyAlignment="1">
      <alignment horizontal="center" vertical="center"/>
    </xf>
    <xf numFmtId="0" fontId="19" fillId="10" borderId="11" xfId="3" applyFont="1" applyFill="1" applyBorder="1" applyAlignment="1">
      <alignment horizontal="center" vertical="center"/>
    </xf>
    <xf numFmtId="0" fontId="19" fillId="10" borderId="6" xfId="3" applyFont="1" applyFill="1" applyBorder="1" applyAlignment="1">
      <alignment horizontal="center" vertical="center"/>
    </xf>
    <xf numFmtId="0" fontId="19" fillId="10" borderId="8" xfId="3" applyFont="1" applyFill="1" applyBorder="1" applyAlignment="1">
      <alignment horizontal="center" vertical="center"/>
    </xf>
    <xf numFmtId="0" fontId="19" fillId="10" borderId="7" xfId="3" applyFont="1" applyFill="1" applyBorder="1" applyAlignment="1">
      <alignment horizontal="center" vertical="center"/>
    </xf>
    <xf numFmtId="0" fontId="22" fillId="0" borderId="6" xfId="3" applyFont="1" applyBorder="1" applyAlignment="1">
      <alignment horizontal="center" vertical="center" shrinkToFit="1"/>
    </xf>
    <xf numFmtId="0" fontId="22" fillId="0" borderId="8" xfId="3" applyFont="1" applyBorder="1" applyAlignment="1">
      <alignment horizontal="center" vertical="center" shrinkToFit="1"/>
    </xf>
    <xf numFmtId="0" fontId="22" fillId="0" borderId="7" xfId="3" applyFont="1" applyBorder="1" applyAlignment="1">
      <alignment horizontal="center" vertical="center" shrinkToFit="1"/>
    </xf>
    <xf numFmtId="0" fontId="19" fillId="2" borderId="5" xfId="3" applyFont="1" applyFill="1" applyBorder="1" applyAlignment="1">
      <alignment horizontal="center" vertical="center"/>
    </xf>
    <xf numFmtId="0" fontId="19" fillId="0" borderId="5" xfId="3" applyFont="1" applyBorder="1" applyAlignment="1">
      <alignment horizontal="left" vertical="center" shrinkToFit="1"/>
    </xf>
    <xf numFmtId="0" fontId="20" fillId="5" borderId="6" xfId="3" applyFont="1" applyFill="1" applyBorder="1" applyAlignment="1">
      <alignment horizontal="center" vertical="center"/>
    </xf>
    <xf numFmtId="0" fontId="20" fillId="5" borderId="8" xfId="3" applyFont="1" applyFill="1" applyBorder="1" applyAlignment="1">
      <alignment horizontal="center" vertical="center"/>
    </xf>
    <xf numFmtId="0" fontId="20" fillId="5" borderId="7" xfId="3" applyFont="1" applyFill="1" applyBorder="1" applyAlignment="1">
      <alignment horizontal="center" vertical="center"/>
    </xf>
    <xf numFmtId="0" fontId="19" fillId="0" borderId="6" xfId="3" applyFont="1" applyBorder="1" applyAlignment="1">
      <alignment horizontal="center" vertical="center" shrinkToFit="1"/>
    </xf>
    <xf numFmtId="0" fontId="19" fillId="0" borderId="8" xfId="3" applyFont="1" applyBorder="1" applyAlignment="1">
      <alignment horizontal="center" vertical="center" shrinkToFit="1"/>
    </xf>
    <xf numFmtId="0" fontId="19" fillId="0" borderId="7" xfId="3" applyFont="1" applyBorder="1" applyAlignment="1">
      <alignment horizontal="center" vertical="center" shrinkToFit="1"/>
    </xf>
    <xf numFmtId="0" fontId="24" fillId="0" borderId="9" xfId="3" applyFont="1" applyBorder="1" applyAlignment="1">
      <alignment horizontal="center" vertical="center"/>
    </xf>
    <xf numFmtId="0" fontId="24" fillId="0" borderId="11" xfId="3" applyFont="1" applyBorder="1" applyAlignment="1">
      <alignment horizontal="center" vertical="center"/>
    </xf>
    <xf numFmtId="0" fontId="24" fillId="0" borderId="10" xfId="3" applyFont="1" applyBorder="1" applyAlignment="1">
      <alignment horizontal="center" vertical="center"/>
    </xf>
    <xf numFmtId="0" fontId="31" fillId="13" borderId="6" xfId="3" applyFont="1" applyFill="1" applyBorder="1" applyAlignment="1">
      <alignment horizontal="center" vertical="center"/>
    </xf>
    <xf numFmtId="0" fontId="31" fillId="13" borderId="7" xfId="3" applyFont="1" applyFill="1" applyBorder="1" applyAlignment="1">
      <alignment horizontal="center" vertical="center"/>
    </xf>
    <xf numFmtId="0" fontId="24" fillId="13" borderId="6" xfId="3" applyFont="1" applyFill="1" applyBorder="1" applyAlignment="1">
      <alignment horizontal="center" vertical="center" shrinkToFit="1"/>
    </xf>
    <xf numFmtId="0" fontId="24" fillId="13" borderId="8" xfId="3" applyFont="1" applyFill="1" applyBorder="1" applyAlignment="1">
      <alignment horizontal="center" vertical="center" shrinkToFit="1"/>
    </xf>
    <xf numFmtId="0" fontId="24" fillId="0" borderId="6" xfId="3" applyFont="1" applyFill="1" applyBorder="1" applyAlignment="1">
      <alignment horizontal="left" vertical="center" shrinkToFit="1"/>
    </xf>
    <xf numFmtId="0" fontId="24" fillId="0" borderId="8" xfId="3" applyFont="1" applyFill="1" applyBorder="1" applyAlignment="1">
      <alignment horizontal="left" vertical="center" shrinkToFit="1"/>
    </xf>
    <xf numFmtId="0" fontId="24" fillId="0" borderId="7" xfId="3" applyFont="1" applyFill="1" applyBorder="1" applyAlignment="1">
      <alignment horizontal="left" vertical="center" shrinkToFit="1"/>
    </xf>
    <xf numFmtId="0" fontId="24" fillId="2" borderId="5" xfId="3" applyFont="1" applyFill="1" applyBorder="1" applyAlignment="1">
      <alignment horizontal="center" vertical="center"/>
    </xf>
    <xf numFmtId="0" fontId="24" fillId="0" borderId="5" xfId="3" applyFont="1" applyBorder="1" applyAlignment="1">
      <alignment horizontal="left" vertical="top" wrapText="1"/>
    </xf>
    <xf numFmtId="0" fontId="19" fillId="0" borderId="5" xfId="3" applyFont="1" applyFill="1" applyBorder="1" applyAlignment="1">
      <alignment horizontal="left" vertical="center"/>
    </xf>
    <xf numFmtId="0" fontId="24" fillId="0" borderId="5" xfId="3" applyFont="1" applyBorder="1" applyAlignment="1">
      <alignment horizontal="left" vertical="center"/>
    </xf>
    <xf numFmtId="0" fontId="24" fillId="9" borderId="5" xfId="3" applyFont="1" applyFill="1" applyBorder="1" applyAlignment="1">
      <alignment horizontal="center" vertical="center"/>
    </xf>
    <xf numFmtId="38" fontId="30" fillId="9" borderId="5" xfId="4" applyFont="1" applyFill="1" applyBorder="1" applyAlignment="1">
      <alignment horizontal="center" vertical="center"/>
    </xf>
    <xf numFmtId="49" fontId="24" fillId="0" borderId="5" xfId="3" applyNumberFormat="1" applyFont="1" applyFill="1" applyBorder="1" applyAlignment="1">
      <alignment horizontal="left" vertical="center"/>
    </xf>
    <xf numFmtId="3" fontId="24" fillId="0" borderId="5" xfId="3" applyNumberFormat="1" applyFont="1" applyFill="1" applyBorder="1" applyAlignment="1">
      <alignment horizontal="left" vertical="center"/>
    </xf>
    <xf numFmtId="0" fontId="24" fillId="12" borderId="0" xfId="3" applyFont="1" applyFill="1" applyBorder="1" applyAlignment="1">
      <alignment horizontal="left" vertical="center"/>
    </xf>
    <xf numFmtId="0" fontId="24" fillId="0" borderId="0" xfId="3" applyFont="1" applyFill="1" applyBorder="1" applyAlignment="1">
      <alignment horizontal="left" vertical="center"/>
    </xf>
    <xf numFmtId="0" fontId="24" fillId="11" borderId="5" xfId="3" applyFont="1" applyFill="1" applyBorder="1" applyAlignment="1">
      <alignment horizontal="center" vertical="center"/>
    </xf>
    <xf numFmtId="38" fontId="30" fillId="11" borderId="5" xfId="4" applyFont="1" applyFill="1" applyBorder="1" applyAlignment="1">
      <alignment horizontal="center" vertical="center"/>
    </xf>
    <xf numFmtId="3" fontId="20" fillId="0" borderId="5" xfId="3" applyNumberFormat="1" applyFont="1" applyFill="1" applyBorder="1" applyAlignment="1">
      <alignment horizontal="left" vertical="center" shrinkToFit="1"/>
    </xf>
    <xf numFmtId="0" fontId="20" fillId="0" borderId="5" xfId="3" applyFont="1" applyFill="1" applyBorder="1" applyAlignment="1">
      <alignment horizontal="left" vertical="center" shrinkToFit="1"/>
    </xf>
    <xf numFmtId="0" fontId="24" fillId="0" borderId="5" xfId="3" applyFont="1" applyFill="1" applyBorder="1" applyAlignment="1">
      <alignment horizontal="left" vertical="center" shrinkToFit="1"/>
    </xf>
    <xf numFmtId="0" fontId="29" fillId="0" borderId="0" xfId="3" applyFont="1" applyBorder="1" applyAlignment="1">
      <alignment horizontal="center" vertical="center"/>
    </xf>
    <xf numFmtId="0" fontId="24" fillId="2" borderId="6"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7" xfId="3" applyFont="1" applyFill="1" applyBorder="1" applyAlignment="1">
      <alignment horizontal="center" vertical="center"/>
    </xf>
    <xf numFmtId="0" fontId="34" fillId="14" borderId="5" xfId="3" applyFont="1" applyFill="1" applyBorder="1" applyAlignment="1">
      <alignment horizontal="left" vertical="center"/>
    </xf>
    <xf numFmtId="0" fontId="33" fillId="11" borderId="0" xfId="3" applyFont="1" applyFill="1" applyAlignment="1">
      <alignment horizontal="center" vertical="center"/>
    </xf>
    <xf numFmtId="0" fontId="34" fillId="0" borderId="0" xfId="3" applyFont="1" applyAlignment="1">
      <alignment horizontal="left" vertical="center"/>
    </xf>
    <xf numFmtId="0" fontId="34" fillId="0" borderId="0" xfId="3" applyFont="1" applyAlignment="1">
      <alignment horizontal="center" vertical="center"/>
    </xf>
    <xf numFmtId="0" fontId="34" fillId="14" borderId="6" xfId="3" applyFont="1" applyFill="1" applyBorder="1" applyAlignment="1">
      <alignment horizontal="center" vertical="center"/>
    </xf>
    <xf numFmtId="0" fontId="34" fillId="14" borderId="8" xfId="3" applyFont="1" applyFill="1" applyBorder="1" applyAlignment="1">
      <alignment horizontal="center" vertical="center"/>
    </xf>
    <xf numFmtId="0" fontId="34" fillId="14" borderId="7" xfId="3" applyFont="1" applyFill="1" applyBorder="1" applyAlignment="1">
      <alignment horizontal="center" vertical="center"/>
    </xf>
    <xf numFmtId="0" fontId="34" fillId="0" borderId="5" xfId="3" applyFont="1" applyBorder="1" applyAlignment="1">
      <alignment horizontal="left" vertical="center"/>
    </xf>
    <xf numFmtId="0" fontId="34" fillId="0" borderId="6" xfId="3" applyFont="1" applyBorder="1" applyAlignment="1">
      <alignment horizontal="center" vertical="center"/>
    </xf>
    <xf numFmtId="0" fontId="34" fillId="0" borderId="8" xfId="3" applyFont="1" applyBorder="1" applyAlignment="1">
      <alignment horizontal="center" vertical="center"/>
    </xf>
    <xf numFmtId="0" fontId="34" fillId="0" borderId="7" xfId="3" applyFont="1" applyBorder="1" applyAlignment="1">
      <alignment horizontal="center" vertical="center"/>
    </xf>
    <xf numFmtId="0" fontId="35" fillId="0" borderId="5" xfId="3" applyFont="1" applyBorder="1" applyAlignment="1">
      <alignment horizontal="left" vertical="center"/>
    </xf>
    <xf numFmtId="0" fontId="35" fillId="0" borderId="6" xfId="3" applyFont="1" applyBorder="1" applyAlignment="1">
      <alignment horizontal="center" vertical="center"/>
    </xf>
    <xf numFmtId="0" fontId="35" fillId="0" borderId="8" xfId="3" applyFont="1" applyBorder="1" applyAlignment="1">
      <alignment horizontal="center" vertical="center"/>
    </xf>
    <xf numFmtId="0" fontId="35" fillId="0" borderId="7" xfId="3" applyFont="1" applyBorder="1" applyAlignment="1">
      <alignment horizontal="center" vertical="center"/>
    </xf>
    <xf numFmtId="0" fontId="35" fillId="0" borderId="6" xfId="3" applyFont="1" applyBorder="1" applyAlignment="1">
      <alignment horizontal="left" vertical="center"/>
    </xf>
    <xf numFmtId="0" fontId="35" fillId="0" borderId="8" xfId="3" applyFont="1" applyBorder="1" applyAlignment="1">
      <alignment horizontal="left" vertical="center"/>
    </xf>
    <xf numFmtId="0" fontId="35" fillId="0" borderId="7" xfId="3" applyFont="1" applyBorder="1" applyAlignment="1">
      <alignment horizontal="left" vertical="center"/>
    </xf>
  </cellXfs>
  <cellStyles count="6">
    <cellStyle name="桁区切り" xfId="1" builtinId="6"/>
    <cellStyle name="桁区切り 2" xfId="4"/>
    <cellStyle name="桁区切り 3" xfId="5"/>
    <cellStyle name="標準" xfId="0" builtinId="0"/>
    <cellStyle name="標準 2" xfId="2"/>
    <cellStyle name="標準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31</xdr:row>
      <xdr:rowOff>123825</xdr:rowOff>
    </xdr:to>
    <xdr:pic>
      <xdr:nvPicPr>
        <xdr:cNvPr id="2" name="図 1">
          <a:extLst>
            <a:ext uri="{FF2B5EF4-FFF2-40B4-BE49-F238E27FC236}">
              <a16:creationId xmlns="" xmlns:a16="http://schemas.microsoft.com/office/drawing/2014/main" id="{01909622-1AF7-48E5-A307-711159436F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752600"/>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31</xdr:row>
      <xdr:rowOff>123825</xdr:rowOff>
    </xdr:to>
    <xdr:pic>
      <xdr:nvPicPr>
        <xdr:cNvPr id="3" name="図 2">
          <a:extLst>
            <a:ext uri="{FF2B5EF4-FFF2-40B4-BE49-F238E27FC236}">
              <a16:creationId xmlns="" xmlns:a16="http://schemas.microsoft.com/office/drawing/2014/main" id="{1748A4FE-7A5D-4F97-AC53-40F731AFD3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752600"/>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76199</xdr:rowOff>
    </xdr:from>
    <xdr:to>
      <xdr:col>2</xdr:col>
      <xdr:colOff>742950</xdr:colOff>
      <xdr:row>25</xdr:row>
      <xdr:rowOff>171450</xdr:rowOff>
    </xdr:to>
    <xdr:pic>
      <xdr:nvPicPr>
        <xdr:cNvPr id="2" name="図 1">
          <a:extLst>
            <a:ext uri="{FF2B5EF4-FFF2-40B4-BE49-F238E27FC236}">
              <a16:creationId xmlns="" xmlns:a16="http://schemas.microsoft.com/office/drawing/2014/main" id="{3859D41F-B75E-4B5E-A06D-9662E7FED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81549"/>
          <a:ext cx="2705100" cy="1581151"/>
        </a:xfrm>
        <a:prstGeom prst="rect">
          <a:avLst/>
        </a:prstGeom>
      </xdr:spPr>
    </xdr:pic>
    <xdr:clientData/>
  </xdr:twoCellAnchor>
  <xdr:twoCellAnchor editAs="oneCell">
    <xdr:from>
      <xdr:col>4</xdr:col>
      <xdr:colOff>19050</xdr:colOff>
      <xdr:row>18</xdr:row>
      <xdr:rowOff>114300</xdr:rowOff>
    </xdr:from>
    <xdr:to>
      <xdr:col>7</xdr:col>
      <xdr:colOff>514350</xdr:colOff>
      <xdr:row>25</xdr:row>
      <xdr:rowOff>133350</xdr:rowOff>
    </xdr:to>
    <xdr:pic>
      <xdr:nvPicPr>
        <xdr:cNvPr id="3" name="図 2">
          <a:extLst>
            <a:ext uri="{FF2B5EF4-FFF2-40B4-BE49-F238E27FC236}">
              <a16:creationId xmlns="" xmlns:a16="http://schemas.microsoft.com/office/drawing/2014/main" id="{BDE8E1A0-C6CA-4BA9-91F5-4E873652A5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6100" y="4572000"/>
          <a:ext cx="2476500" cy="175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10241" name="Group Box 1" hidden="1">
              <a:extLst>
                <a:ext uri="{63B3BB69-23CF-44E3-9099-C40C66FF867C}">
                  <a14:compatExt spid="_x0000_s10241"/>
                </a:ext>
                <a:ext uri="{FF2B5EF4-FFF2-40B4-BE49-F238E27FC236}">
                  <a16:creationId xmlns=""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142875</xdr:rowOff>
        </xdr:to>
        <xdr:sp macro="" textlink="">
          <xdr:nvSpPr>
            <xdr:cNvPr id="10242" name="Group Box 2" hidden="1">
              <a:extLst>
                <a:ext uri="{63B3BB69-23CF-44E3-9099-C40C66FF867C}">
                  <a14:compatExt spid="_x0000_s10242"/>
                </a:ext>
                <a:ext uri="{FF2B5EF4-FFF2-40B4-BE49-F238E27FC236}">
                  <a16:creationId xmlns="" xmlns:a16="http://schemas.microsoft.com/office/drawing/2014/main" id="{00000000-0008-0000-0600-00000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10243" name="Option Button 3" hidden="1">
              <a:extLst>
                <a:ext uri="{63B3BB69-23CF-44E3-9099-C40C66FF867C}">
                  <a14:compatExt spid="_x0000_s10243"/>
                </a:ext>
                <a:ext uri="{FF2B5EF4-FFF2-40B4-BE49-F238E27FC236}">
                  <a16:creationId xmlns=""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76;&#36899;&#20107;&#21209;&#23616;/&#30476;&#36899;&#20107;&#21209;&#23616;R2/HP&#25522;&#36617;/&#9679;&#26119;&#27573;&#23529;&#26619;&#30003;&#35531;&#26360;&#9679;20-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066;&#31354;&#36899;&#31532;80&#21495;&#12288;&#31532;46&#22238;&#20491;&#20154;&#36984;&#25244;&#22823;&#20250;&#30003;&#36796;&#26360;&#12304;&#23569;&#24180;&#12539;&#25104;&#24180;&#21029;&#12305;21-3-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推薦書"/>
      <sheetName val="レポート"/>
      <sheetName val="県連会員"/>
      <sheetName val="例"/>
      <sheetName val="少年初段"/>
      <sheetName val="少年２段"/>
      <sheetName val="一般初段"/>
      <sheetName val="一般２段"/>
      <sheetName val="一般３段"/>
      <sheetName val="少年段位移行"/>
      <sheetName val="段位移行"/>
      <sheetName val="支払証"/>
      <sheetName val="過払い"/>
    </sheetNames>
    <sheetDataSet>
      <sheetData sheetId="0"/>
      <sheetData sheetId="1"/>
      <sheetData sheetId="2"/>
      <sheetData sheetId="3"/>
      <sheetData sheetId="4">
        <row r="5">
          <cell r="B5" t="str">
            <v>くまもん空手道連盟</v>
          </cell>
          <cell r="G5" t="str">
            <v>〒８00-0000</v>
          </cell>
        </row>
        <row r="6">
          <cell r="B6" t="str">
            <v>くまもん道場</v>
          </cell>
          <cell r="G6" t="str">
            <v>くま市熊区小熊町５７０５－２</v>
          </cell>
        </row>
        <row r="7">
          <cell r="B7" t="str">
            <v>くまもん</v>
          </cell>
          <cell r="G7" t="str">
            <v>090-3333-3333</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成年"/>
      <sheetName val="少年"/>
      <sheetName val="道場登録（高校・大学）"/>
      <sheetName val="支払証"/>
      <sheetName val="過払い"/>
      <sheetName val="検温記録 "/>
    </sheetNames>
    <sheetDataSet>
      <sheetData sheetId="0"/>
      <sheetData sheetId="1">
        <row r="3">
          <cell r="B3" t="str">
            <v>高体連</v>
          </cell>
        </row>
        <row r="4">
          <cell r="B4" t="str">
            <v>くまモン高校</v>
          </cell>
        </row>
        <row r="5">
          <cell r="B5" t="str">
            <v>くまモン</v>
          </cell>
        </row>
        <row r="6">
          <cell r="B6" t="str">
            <v>〒000-1111</v>
          </cell>
        </row>
        <row r="7">
          <cell r="B7" t="str">
            <v>熊本県熊本市熊区1-2-3</v>
          </cell>
        </row>
        <row r="8">
          <cell r="B8" t="str">
            <v>090-1111-2222</v>
          </cell>
        </row>
        <row r="11">
          <cell r="B11">
            <v>44291</v>
          </cell>
        </row>
      </sheetData>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O47"/>
  <sheetViews>
    <sheetView topLeftCell="A19" workbookViewId="0">
      <selection activeCell="P16" sqref="P16"/>
    </sheetView>
  </sheetViews>
  <sheetFormatPr defaultRowHeight="13.5"/>
  <cols>
    <col min="1" max="16384" width="9" style="144"/>
  </cols>
  <sheetData>
    <row r="2" spans="1:14">
      <c r="C2" s="144" t="s">
        <v>197</v>
      </c>
    </row>
    <row r="4" spans="1:14">
      <c r="A4" s="241" t="s">
        <v>198</v>
      </c>
      <c r="B4" s="241"/>
      <c r="C4" s="241"/>
      <c r="D4" s="241"/>
      <c r="E4" s="241"/>
      <c r="F4" s="241"/>
      <c r="G4" s="241"/>
      <c r="H4" s="241"/>
      <c r="I4" s="241"/>
      <c r="J4" s="241"/>
      <c r="K4" s="241"/>
      <c r="L4" s="241"/>
      <c r="M4" s="241"/>
    </row>
    <row r="5" spans="1:14">
      <c r="A5" s="241" t="s">
        <v>199</v>
      </c>
      <c r="B5" s="241"/>
      <c r="C5" s="241"/>
      <c r="D5" s="241"/>
      <c r="E5" s="241"/>
      <c r="F5" s="241"/>
      <c r="G5" s="241"/>
      <c r="H5" s="241"/>
      <c r="I5" s="241"/>
      <c r="J5" s="241"/>
      <c r="K5" s="241"/>
      <c r="L5" s="241"/>
      <c r="M5" s="241"/>
    </row>
    <row r="6" spans="1:14">
      <c r="A6" s="241" t="s">
        <v>200</v>
      </c>
      <c r="B6" s="241"/>
      <c r="C6" s="241"/>
      <c r="D6" s="241"/>
      <c r="E6" s="241"/>
      <c r="F6" s="241"/>
      <c r="G6" s="241"/>
      <c r="H6" s="241"/>
      <c r="I6" s="241"/>
      <c r="J6" s="241"/>
      <c r="K6" s="241"/>
      <c r="L6" s="241"/>
      <c r="M6" s="241"/>
      <c r="N6" s="241"/>
    </row>
    <row r="7" spans="1:14">
      <c r="A7" s="242" t="s">
        <v>201</v>
      </c>
      <c r="B7" s="242"/>
      <c r="C7" s="242"/>
      <c r="D7" s="242"/>
      <c r="E7" s="242"/>
      <c r="F7" s="242"/>
      <c r="G7" s="242"/>
      <c r="H7" s="242"/>
      <c r="I7" s="242"/>
      <c r="J7" s="242"/>
      <c r="K7" s="242"/>
      <c r="L7" s="242"/>
      <c r="M7" s="242"/>
    </row>
    <row r="8" spans="1:14">
      <c r="A8" s="242" t="s">
        <v>202</v>
      </c>
      <c r="B8" s="242"/>
      <c r="C8" s="242"/>
      <c r="D8" s="242"/>
      <c r="E8" s="242"/>
      <c r="F8" s="242"/>
      <c r="G8" s="242"/>
      <c r="H8" s="242"/>
      <c r="I8" s="242"/>
      <c r="J8" s="242"/>
      <c r="K8" s="242"/>
      <c r="L8" s="242"/>
      <c r="M8" s="242"/>
    </row>
    <row r="9" spans="1:14">
      <c r="A9" s="240" t="s">
        <v>203</v>
      </c>
      <c r="B9" s="240"/>
      <c r="C9" s="240"/>
      <c r="D9" s="240"/>
      <c r="E9" s="240"/>
      <c r="F9" s="240"/>
      <c r="G9" s="240"/>
      <c r="H9" s="240"/>
      <c r="I9" s="240"/>
      <c r="J9" s="240"/>
      <c r="K9" s="240"/>
      <c r="L9" s="240"/>
    </row>
    <row r="27" spans="1:14">
      <c r="A27" s="144" t="s">
        <v>204</v>
      </c>
    </row>
    <row r="28" spans="1:14">
      <c r="A28" s="144" t="s">
        <v>205</v>
      </c>
    </row>
    <row r="29" spans="1:14">
      <c r="A29" s="241" t="s">
        <v>206</v>
      </c>
      <c r="B29" s="241"/>
      <c r="C29" s="241"/>
      <c r="D29" s="241"/>
      <c r="E29" s="241"/>
      <c r="F29" s="241"/>
      <c r="G29" s="241"/>
      <c r="H29" s="241"/>
      <c r="I29" s="241"/>
      <c r="J29" s="241"/>
      <c r="K29" s="241"/>
      <c r="L29" s="241"/>
      <c r="M29" s="241"/>
      <c r="N29" s="241"/>
    </row>
    <row r="30" spans="1:14">
      <c r="A30" s="241" t="s">
        <v>207</v>
      </c>
      <c r="B30" s="241"/>
      <c r="C30" s="241"/>
      <c r="D30" s="241"/>
      <c r="E30" s="241"/>
      <c r="F30" s="241"/>
      <c r="G30" s="241"/>
      <c r="H30" s="241"/>
      <c r="I30" s="241"/>
      <c r="J30" s="241"/>
      <c r="K30" s="241"/>
      <c r="L30" s="241"/>
      <c r="M30" s="241"/>
      <c r="N30" s="241"/>
    </row>
    <row r="31" spans="1:14">
      <c r="A31" s="144" t="s">
        <v>208</v>
      </c>
    </row>
    <row r="32" spans="1:14">
      <c r="A32" s="144" t="s">
        <v>209</v>
      </c>
    </row>
    <row r="33" spans="2:15">
      <c r="B33" s="240" t="s">
        <v>210</v>
      </c>
      <c r="C33" s="240"/>
      <c r="D33" s="240"/>
      <c r="E33" s="240"/>
      <c r="F33" s="240"/>
      <c r="G33" s="240"/>
      <c r="H33" s="240"/>
      <c r="I33" s="240"/>
      <c r="J33" s="240"/>
      <c r="K33" s="240"/>
      <c r="L33" s="240"/>
    </row>
    <row r="34" spans="2:15">
      <c r="B34" s="240" t="s">
        <v>211</v>
      </c>
      <c r="C34" s="240"/>
      <c r="D34" s="240"/>
      <c r="E34" s="240"/>
      <c r="F34" s="240"/>
      <c r="G34" s="240"/>
      <c r="H34" s="240"/>
      <c r="I34" s="240"/>
      <c r="J34" s="240"/>
      <c r="K34" s="240"/>
      <c r="L34" s="240"/>
    </row>
    <row r="35" spans="2:15">
      <c r="B35" s="240" t="s">
        <v>212</v>
      </c>
      <c r="C35" s="240"/>
      <c r="D35" s="240"/>
      <c r="E35" s="240"/>
      <c r="F35" s="240"/>
      <c r="G35" s="240"/>
      <c r="H35" s="240"/>
      <c r="I35" s="240"/>
      <c r="J35" s="240"/>
      <c r="K35" s="240"/>
      <c r="L35" s="240"/>
    </row>
    <row r="36" spans="2:15">
      <c r="B36" s="145" t="s">
        <v>213</v>
      </c>
      <c r="C36" s="145"/>
      <c r="D36" s="145"/>
      <c r="E36" s="145"/>
      <c r="F36" s="145"/>
      <c r="G36" s="145"/>
      <c r="H36" s="145"/>
      <c r="I36" s="145"/>
      <c r="J36" s="145"/>
      <c r="K36" s="145"/>
      <c r="L36" s="145"/>
    </row>
    <row r="37" spans="2:15">
      <c r="B37" s="145" t="s">
        <v>214</v>
      </c>
      <c r="C37" s="145"/>
      <c r="D37" s="145"/>
      <c r="E37" s="145"/>
      <c r="F37" s="145"/>
      <c r="G37" s="145"/>
      <c r="H37" s="145"/>
      <c r="I37" s="145"/>
      <c r="J37" s="145"/>
      <c r="K37" s="145"/>
      <c r="L37" s="145"/>
    </row>
    <row r="38" spans="2:15">
      <c r="B38" s="146"/>
      <c r="C38" s="146"/>
      <c r="D38" s="146"/>
      <c r="E38" s="146"/>
      <c r="F38" s="146"/>
      <c r="G38" s="146"/>
      <c r="H38" s="146"/>
      <c r="I38" s="146"/>
      <c r="J38" s="146"/>
      <c r="K38" s="146"/>
      <c r="L38" s="146"/>
    </row>
    <row r="39" spans="2:15" ht="18.75">
      <c r="B39" s="147" t="s">
        <v>215</v>
      </c>
    </row>
    <row r="40" spans="2:15">
      <c r="B40" s="68" t="s">
        <v>216</v>
      </c>
    </row>
    <row r="41" spans="2:15">
      <c r="B41" s="68" t="s">
        <v>217</v>
      </c>
    </row>
    <row r="42" spans="2:15">
      <c r="B42" s="68" t="s">
        <v>218</v>
      </c>
    </row>
    <row r="43" spans="2:15">
      <c r="B43" s="144" t="s">
        <v>219</v>
      </c>
    </row>
    <row r="44" spans="2:15" ht="14.25" thickBot="1"/>
    <row r="45" spans="2:15" ht="18.75">
      <c r="B45" s="245" t="s">
        <v>220</v>
      </c>
      <c r="C45" s="246"/>
      <c r="D45" s="246"/>
      <c r="E45" s="246"/>
      <c r="F45" s="246"/>
      <c r="G45" s="246"/>
      <c r="H45" s="246"/>
      <c r="I45" s="246"/>
      <c r="J45" s="246"/>
      <c r="K45" s="246"/>
      <c r="L45" s="246"/>
      <c r="M45" s="246"/>
      <c r="N45" s="247"/>
    </row>
    <row r="46" spans="2:15" ht="18.75">
      <c r="B46" s="148" t="s">
        <v>221</v>
      </c>
      <c r="C46" s="149"/>
      <c r="D46" s="149"/>
      <c r="E46" s="149"/>
      <c r="F46" s="149"/>
      <c r="G46" s="149"/>
      <c r="H46" s="149"/>
      <c r="I46" s="149"/>
      <c r="J46" s="149"/>
      <c r="K46" s="149"/>
      <c r="L46" s="149"/>
      <c r="M46" s="149"/>
      <c r="N46" s="150"/>
      <c r="O46" s="151"/>
    </row>
    <row r="47" spans="2:15" ht="19.5" thickBot="1">
      <c r="B47" s="243" t="s">
        <v>222</v>
      </c>
      <c r="C47" s="244"/>
      <c r="D47" s="244"/>
      <c r="E47" s="244"/>
      <c r="F47" s="244"/>
      <c r="G47" s="244"/>
      <c r="H47" s="244"/>
      <c r="I47" s="244"/>
      <c r="J47" s="244"/>
      <c r="K47" s="152"/>
      <c r="L47" s="152"/>
      <c r="M47" s="152"/>
      <c r="N47" s="153"/>
    </row>
  </sheetData>
  <mergeCells count="13">
    <mergeCell ref="B47:J47"/>
    <mergeCell ref="A29:N29"/>
    <mergeCell ref="A30:N30"/>
    <mergeCell ref="B33:L33"/>
    <mergeCell ref="B34:L34"/>
    <mergeCell ref="B35:L35"/>
    <mergeCell ref="B45:N45"/>
    <mergeCell ref="A9:L9"/>
    <mergeCell ref="A4:M4"/>
    <mergeCell ref="A5:M5"/>
    <mergeCell ref="A6:N6"/>
    <mergeCell ref="A7:M7"/>
    <mergeCell ref="A8:M8"/>
  </mergeCells>
  <phoneticPr fontId="4"/>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4"/>
  <sheetViews>
    <sheetView view="pageBreakPreview" topLeftCell="A21" zoomScaleNormal="90" zoomScaleSheetLayoutView="100" workbookViewId="0">
      <selection activeCell="K29" sqref="K29"/>
    </sheetView>
  </sheetViews>
  <sheetFormatPr defaultColWidth="11.625" defaultRowHeight="19.899999999999999" customHeight="1"/>
  <cols>
    <col min="1" max="3" width="11.625" style="78" customWidth="1"/>
    <col min="4" max="4" width="2.875" style="78" customWidth="1"/>
    <col min="5" max="8" width="8.5" style="78" bestFit="1" customWidth="1"/>
    <col min="9" max="16384" width="11.625" style="78"/>
  </cols>
  <sheetData>
    <row r="1" spans="1:8" ht="19.899999999999999" customHeight="1">
      <c r="A1" s="382" t="s">
        <v>137</v>
      </c>
      <c r="B1" s="382"/>
      <c r="C1" s="382"/>
      <c r="D1" s="382"/>
      <c r="E1" s="382"/>
      <c r="F1" s="382"/>
      <c r="G1" s="382"/>
      <c r="H1" s="382"/>
    </row>
    <row r="3" spans="1:8" ht="19.899999999999999" customHeight="1">
      <c r="A3" s="383" t="s">
        <v>115</v>
      </c>
      <c r="B3" s="384"/>
      <c r="C3" s="385"/>
      <c r="D3" s="80"/>
      <c r="E3" s="80" t="s">
        <v>116</v>
      </c>
      <c r="F3" s="86">
        <f>[2]【基本情報】!B11</f>
        <v>44291</v>
      </c>
    </row>
    <row r="4" spans="1:8" ht="19.899999999999999" customHeight="1">
      <c r="A4" s="82"/>
      <c r="B4" s="83"/>
      <c r="C4" s="84"/>
      <c r="D4" s="85"/>
      <c r="E4" s="80" t="s">
        <v>118</v>
      </c>
      <c r="F4" s="86" t="str">
        <f>[2]【基本情報】!B3</f>
        <v>高体連</v>
      </c>
    </row>
    <row r="5" spans="1:8" ht="19.899999999999999" customHeight="1">
      <c r="A5" s="82"/>
      <c r="B5" s="83"/>
      <c r="C5" s="84"/>
      <c r="D5" s="85"/>
      <c r="E5" s="80" t="s">
        <v>119</v>
      </c>
      <c r="F5" s="86" t="str">
        <f>[2]【基本情報】!B4</f>
        <v>くまモン高校</v>
      </c>
      <c r="H5" s="86"/>
    </row>
    <row r="6" spans="1:8" ht="19.899999999999999" customHeight="1">
      <c r="A6" s="82"/>
      <c r="B6" s="83"/>
      <c r="C6" s="84"/>
      <c r="D6" s="85"/>
      <c r="E6" s="80" t="s">
        <v>6</v>
      </c>
      <c r="F6" s="86" t="str">
        <f>[2]【基本情報】!B5</f>
        <v>くまモン</v>
      </c>
      <c r="H6" s="86"/>
    </row>
    <row r="7" spans="1:8" ht="28.9" customHeight="1">
      <c r="A7" s="82"/>
      <c r="B7" s="83"/>
      <c r="C7" s="84"/>
      <c r="D7" s="85"/>
      <c r="E7" s="88" t="s">
        <v>5</v>
      </c>
      <c r="F7" s="78" t="str">
        <f>[2]【基本情報】!B6</f>
        <v>〒000-1111</v>
      </c>
      <c r="H7" s="86"/>
    </row>
    <row r="8" spans="1:8" ht="19.899999999999999" customHeight="1">
      <c r="A8" s="82"/>
      <c r="B8" s="83"/>
      <c r="C8" s="84"/>
      <c r="D8" s="85"/>
      <c r="E8" s="90"/>
      <c r="F8" s="78" t="str">
        <f>[2]【基本情報】!B7</f>
        <v>熊本県熊本市熊区1-2-3</v>
      </c>
      <c r="H8" s="86"/>
    </row>
    <row r="9" spans="1:8" ht="19.899999999999999" customHeight="1">
      <c r="A9" s="82"/>
      <c r="B9" s="83"/>
      <c r="C9" s="84"/>
      <c r="D9" s="85"/>
      <c r="E9" s="80" t="s">
        <v>7</v>
      </c>
      <c r="F9" s="86" t="str">
        <f>[2]【基本情報】!B8</f>
        <v>090-1111-2222</v>
      </c>
      <c r="H9" s="86"/>
    </row>
    <row r="10" spans="1:8" ht="19.899999999999999" customHeight="1">
      <c r="A10" s="82"/>
      <c r="B10" s="83"/>
      <c r="C10" s="84"/>
      <c r="D10" s="85"/>
      <c r="E10" s="80"/>
      <c r="F10" s="86"/>
      <c r="H10" s="86"/>
    </row>
    <row r="11" spans="1:8" ht="19.899999999999999" customHeight="1">
      <c r="A11" s="82"/>
      <c r="B11" s="83"/>
      <c r="C11" s="84"/>
      <c r="D11" s="85"/>
      <c r="E11" s="375" t="s">
        <v>121</v>
      </c>
      <c r="F11" s="375"/>
      <c r="G11" s="375"/>
      <c r="H11" s="86"/>
    </row>
    <row r="12" spans="1:8" ht="19.899999999999999" customHeight="1">
      <c r="A12" s="82"/>
      <c r="B12" s="83"/>
      <c r="C12" s="84"/>
      <c r="D12" s="85"/>
      <c r="E12" s="376" t="s">
        <v>138</v>
      </c>
      <c r="F12" s="376"/>
      <c r="G12" s="376"/>
      <c r="H12" s="86"/>
    </row>
    <row r="13" spans="1:8" ht="28.9" customHeight="1">
      <c r="A13" s="82"/>
      <c r="B13" s="83"/>
      <c r="C13" s="84"/>
      <c r="D13" s="85"/>
      <c r="E13" s="376" t="s">
        <v>139</v>
      </c>
      <c r="F13" s="376"/>
      <c r="G13" s="376"/>
      <c r="H13" s="86"/>
    </row>
    <row r="14" spans="1:8" ht="19.899999999999999" customHeight="1">
      <c r="A14" s="82"/>
      <c r="B14" s="83"/>
      <c r="C14" s="84"/>
      <c r="D14" s="85"/>
      <c r="E14" s="376" t="s">
        <v>140</v>
      </c>
      <c r="F14" s="376"/>
      <c r="G14" s="376"/>
      <c r="H14" s="86"/>
    </row>
    <row r="15" spans="1:8" ht="19.899999999999999" customHeight="1">
      <c r="A15" s="82"/>
      <c r="B15" s="83"/>
      <c r="C15" s="84"/>
      <c r="D15" s="85"/>
      <c r="E15" s="375" t="s">
        <v>128</v>
      </c>
      <c r="F15" s="375"/>
      <c r="G15" s="375"/>
      <c r="H15" s="86"/>
    </row>
    <row r="16" spans="1:8" ht="19.899999999999999" customHeight="1">
      <c r="A16" s="91"/>
      <c r="B16" s="92"/>
      <c r="C16" s="93"/>
      <c r="D16" s="85"/>
      <c r="E16" s="376" t="s">
        <v>141</v>
      </c>
      <c r="F16" s="376"/>
      <c r="G16" s="376"/>
      <c r="H16" s="86"/>
    </row>
    <row r="17" spans="1:8" ht="19.899999999999999" customHeight="1">
      <c r="A17" s="83"/>
      <c r="B17" s="83"/>
      <c r="C17" s="83"/>
      <c r="D17" s="83"/>
      <c r="H17" s="86"/>
    </row>
    <row r="18" spans="1:8" ht="19.899999999999999" customHeight="1">
      <c r="A18" s="83"/>
      <c r="B18" s="83"/>
      <c r="C18" s="83"/>
      <c r="D18" s="83"/>
      <c r="F18" s="94"/>
      <c r="G18" s="86"/>
      <c r="H18" s="86"/>
    </row>
    <row r="19" spans="1:8" ht="19.899999999999999" customHeight="1">
      <c r="A19" s="102" t="s">
        <v>142</v>
      </c>
      <c r="B19" s="369" t="s">
        <v>143</v>
      </c>
      <c r="C19" s="369"/>
      <c r="D19" s="103"/>
      <c r="E19" s="377" t="s">
        <v>144</v>
      </c>
      <c r="F19" s="378">
        <v>2000</v>
      </c>
      <c r="G19" s="378"/>
      <c r="H19" s="378"/>
    </row>
    <row r="20" spans="1:8" ht="19.899999999999999" customHeight="1">
      <c r="A20" s="95" t="s">
        <v>145</v>
      </c>
      <c r="B20" s="379">
        <v>5000</v>
      </c>
      <c r="C20" s="380"/>
      <c r="D20" s="104"/>
      <c r="E20" s="377"/>
      <c r="F20" s="378"/>
      <c r="G20" s="378"/>
      <c r="H20" s="378"/>
    </row>
    <row r="21" spans="1:8" ht="19.899999999999999" customHeight="1">
      <c r="A21" s="105" t="s">
        <v>146</v>
      </c>
      <c r="B21" s="381" t="s">
        <v>147</v>
      </c>
      <c r="C21" s="381"/>
      <c r="D21" s="100"/>
      <c r="E21" s="377"/>
      <c r="F21" s="378"/>
      <c r="G21" s="378"/>
      <c r="H21" s="378"/>
    </row>
    <row r="22" spans="1:8" ht="19.899999999999999" customHeight="1">
      <c r="A22" s="95" t="s">
        <v>148</v>
      </c>
      <c r="B22" s="369" t="s">
        <v>149</v>
      </c>
      <c r="C22" s="369"/>
      <c r="D22" s="100"/>
    </row>
    <row r="23" spans="1:8" ht="19.899999999999999" customHeight="1">
      <c r="A23" s="102" t="s">
        <v>150</v>
      </c>
      <c r="B23" s="370" t="s">
        <v>151</v>
      </c>
      <c r="C23" s="370"/>
      <c r="D23" s="100"/>
      <c r="E23" s="371" t="s">
        <v>152</v>
      </c>
      <c r="F23" s="372">
        <f>F19-B26</f>
        <v>1000</v>
      </c>
      <c r="G23" s="372"/>
      <c r="H23" s="372"/>
    </row>
    <row r="24" spans="1:8" ht="19.899999999999999" customHeight="1">
      <c r="A24" s="106" t="s">
        <v>153</v>
      </c>
      <c r="B24" s="373">
        <v>1234567</v>
      </c>
      <c r="C24" s="373"/>
      <c r="D24" s="100"/>
      <c r="E24" s="371"/>
      <c r="F24" s="372"/>
      <c r="G24" s="372"/>
      <c r="H24" s="372"/>
    </row>
    <row r="25" spans="1:8" ht="19.899999999999999" customHeight="1">
      <c r="A25" s="106" t="s">
        <v>154</v>
      </c>
      <c r="B25" s="374" t="s">
        <v>155</v>
      </c>
      <c r="C25" s="374"/>
      <c r="D25" s="101"/>
      <c r="E25" s="371"/>
      <c r="F25" s="372"/>
      <c r="G25" s="372"/>
      <c r="H25" s="372"/>
    </row>
    <row r="26" spans="1:8" ht="19.899999999999999" customHeight="1">
      <c r="A26" s="107" t="s">
        <v>156</v>
      </c>
      <c r="B26" s="360">
        <v>1000</v>
      </c>
      <c r="C26" s="361"/>
      <c r="D26" s="101"/>
      <c r="E26" s="108"/>
      <c r="F26" s="109"/>
      <c r="G26" s="109"/>
      <c r="H26" s="110"/>
    </row>
    <row r="27" spans="1:8" ht="50.1" customHeight="1">
      <c r="A27" s="362" t="s">
        <v>157</v>
      </c>
      <c r="B27" s="363"/>
      <c r="C27" s="363"/>
      <c r="D27" s="364" t="s">
        <v>158</v>
      </c>
      <c r="E27" s="365"/>
      <c r="F27" s="365"/>
      <c r="G27" s="365"/>
      <c r="H27" s="366"/>
    </row>
    <row r="28" spans="1:8" ht="19.899999999999999" customHeight="1">
      <c r="A28" s="367" t="s">
        <v>159</v>
      </c>
      <c r="B28" s="367"/>
      <c r="C28" s="367"/>
      <c r="D28" s="367"/>
      <c r="E28" s="367"/>
      <c r="F28" s="367"/>
      <c r="G28" s="367"/>
      <c r="H28" s="367"/>
    </row>
    <row r="29" spans="1:8" ht="100.15" customHeight="1">
      <c r="A29" s="368" t="s">
        <v>160</v>
      </c>
      <c r="B29" s="368"/>
      <c r="C29" s="368"/>
      <c r="D29" s="368"/>
      <c r="E29" s="368"/>
      <c r="F29" s="368"/>
      <c r="G29" s="368"/>
      <c r="H29" s="368"/>
    </row>
    <row r="30" spans="1:8" ht="19.899999999999999" customHeight="1">
      <c r="A30" s="101"/>
      <c r="B30" s="101"/>
      <c r="C30" s="101"/>
    </row>
    <row r="31" spans="1:8" ht="19.899999999999999" customHeight="1">
      <c r="A31" s="101"/>
      <c r="B31" s="101"/>
      <c r="C31" s="101"/>
    </row>
    <row r="32" spans="1:8" ht="19.899999999999999" customHeight="1">
      <c r="A32" s="101"/>
      <c r="B32" s="101"/>
      <c r="C32" s="101"/>
    </row>
    <row r="33" spans="1:3" ht="19.899999999999999" customHeight="1">
      <c r="A33" s="101"/>
      <c r="B33" s="101"/>
      <c r="C33" s="101"/>
    </row>
    <row r="34" spans="1:3" ht="19.899999999999999" customHeight="1">
      <c r="A34" s="101"/>
      <c r="B34" s="101"/>
      <c r="C34" s="101"/>
    </row>
  </sheetData>
  <mergeCells count="24">
    <mergeCell ref="E14:G14"/>
    <mergeCell ref="A1:H1"/>
    <mergeCell ref="A3:C3"/>
    <mergeCell ref="E11:G11"/>
    <mergeCell ref="E12:G12"/>
    <mergeCell ref="E13:G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M31"/>
  <sheetViews>
    <sheetView view="pageBreakPreview" zoomScaleNormal="100" zoomScaleSheetLayoutView="100" workbookViewId="0">
      <selection activeCell="L10" sqref="L10"/>
    </sheetView>
  </sheetViews>
  <sheetFormatPr defaultRowHeight="13.5"/>
  <cols>
    <col min="1" max="1" width="2" style="112" customWidth="1"/>
    <col min="2" max="2" width="9" style="112"/>
    <col min="3" max="9" width="9.5" style="112" customWidth="1"/>
    <col min="10" max="10" width="9.375" style="112" customWidth="1"/>
    <col min="11" max="16384" width="9" style="112"/>
  </cols>
  <sheetData>
    <row r="1" spans="2:13">
      <c r="B1" s="387" t="s">
        <v>195</v>
      </c>
      <c r="C1" s="387"/>
      <c r="D1" s="387"/>
      <c r="E1" s="387"/>
      <c r="F1" s="387"/>
      <c r="G1" s="387"/>
      <c r="H1" s="387"/>
      <c r="I1" s="387"/>
      <c r="J1" s="111"/>
    </row>
    <row r="2" spans="2:13">
      <c r="B2" s="113"/>
      <c r="C2" s="113"/>
      <c r="D2" s="113"/>
      <c r="E2" s="113"/>
      <c r="F2" s="113"/>
      <c r="G2" s="113"/>
      <c r="H2" s="113"/>
      <c r="I2" s="113"/>
      <c r="J2" s="114" t="s">
        <v>161</v>
      </c>
    </row>
    <row r="3" spans="2:13">
      <c r="B3" s="388"/>
      <c r="C3" s="388"/>
      <c r="D3" s="388"/>
      <c r="E3" s="388"/>
      <c r="F3" s="388"/>
      <c r="G3" s="388"/>
      <c r="H3" s="388"/>
      <c r="I3" s="388"/>
      <c r="J3" s="388"/>
    </row>
    <row r="4" spans="2:13">
      <c r="B4" s="388"/>
      <c r="C4" s="388"/>
      <c r="D4" s="388"/>
      <c r="E4" s="388"/>
      <c r="F4" s="388"/>
      <c r="G4" s="388"/>
      <c r="H4" s="388"/>
      <c r="I4" s="388"/>
      <c r="J4" s="388"/>
    </row>
    <row r="5" spans="2:13">
      <c r="B5" s="388" t="s">
        <v>162</v>
      </c>
      <c r="C5" s="388"/>
      <c r="D5" s="388"/>
      <c r="E5" s="388"/>
      <c r="F5" s="388"/>
      <c r="G5" s="388"/>
      <c r="H5" s="388"/>
      <c r="I5" s="388"/>
      <c r="J5" s="388"/>
    </row>
    <row r="6" spans="2:13">
      <c r="B6" s="389" t="s">
        <v>163</v>
      </c>
      <c r="C6" s="389"/>
      <c r="D6" s="389"/>
      <c r="E6" s="389"/>
      <c r="F6" s="389"/>
      <c r="G6" s="389"/>
      <c r="H6" s="389"/>
      <c r="I6" s="389"/>
      <c r="J6" s="389"/>
    </row>
    <row r="7" spans="2:13">
      <c r="B7" s="111" t="s">
        <v>164</v>
      </c>
      <c r="C7" s="111"/>
      <c r="D7" s="111"/>
      <c r="E7" s="111"/>
      <c r="F7" s="111"/>
      <c r="G7" s="111"/>
      <c r="H7" s="111"/>
      <c r="I7" s="111"/>
      <c r="J7" s="111"/>
    </row>
    <row r="8" spans="2:13">
      <c r="B8" s="390" t="s">
        <v>165</v>
      </c>
      <c r="C8" s="391"/>
      <c r="D8" s="391"/>
      <c r="E8" s="391"/>
      <c r="F8" s="391"/>
      <c r="G8" s="391"/>
      <c r="H8" s="391"/>
      <c r="I8" s="392"/>
      <c r="J8" s="111"/>
    </row>
    <row r="9" spans="2:13" ht="15" customHeight="1">
      <c r="B9" s="393" t="s">
        <v>166</v>
      </c>
      <c r="C9" s="393"/>
      <c r="D9" s="393"/>
      <c r="E9" s="393"/>
      <c r="F9" s="394" t="s">
        <v>167</v>
      </c>
      <c r="G9" s="395"/>
      <c r="H9" s="395"/>
      <c r="I9" s="396"/>
      <c r="J9" s="111"/>
    </row>
    <row r="10" spans="2:13" ht="30" customHeight="1">
      <c r="B10" s="397" t="s">
        <v>168</v>
      </c>
      <c r="C10" s="397"/>
      <c r="D10" s="397"/>
      <c r="E10" s="397"/>
      <c r="F10" s="398"/>
      <c r="G10" s="399"/>
      <c r="H10" s="399"/>
      <c r="I10" s="400"/>
      <c r="J10" s="111"/>
    </row>
    <row r="11" spans="2:13" ht="30" customHeight="1">
      <c r="B11" s="401" t="s">
        <v>169</v>
      </c>
      <c r="C11" s="402"/>
      <c r="D11" s="402"/>
      <c r="E11" s="402"/>
      <c r="F11" s="402"/>
      <c r="G11" s="402"/>
      <c r="H11" s="402"/>
      <c r="I11" s="403"/>
      <c r="J11" s="111"/>
    </row>
    <row r="12" spans="2:13">
      <c r="B12" s="111"/>
      <c r="C12" s="111"/>
      <c r="D12" s="111"/>
      <c r="E12" s="111"/>
      <c r="F12" s="111"/>
      <c r="G12" s="111"/>
      <c r="H12" s="115"/>
      <c r="I12" s="116"/>
      <c r="J12" s="117" t="s">
        <v>170</v>
      </c>
    </row>
    <row r="13" spans="2:13" ht="14.25" thickBot="1">
      <c r="B13" s="386" t="s">
        <v>171</v>
      </c>
      <c r="C13" s="386"/>
      <c r="D13" s="386"/>
      <c r="E13" s="386"/>
      <c r="F13" s="386"/>
      <c r="G13" s="386"/>
      <c r="H13" s="386"/>
      <c r="I13" s="386"/>
      <c r="J13" s="118" t="s">
        <v>172</v>
      </c>
    </row>
    <row r="14" spans="2:13" ht="33" customHeight="1" thickBot="1">
      <c r="B14" s="119" t="s">
        <v>173</v>
      </c>
      <c r="C14" s="120">
        <f t="shared" ref="C14:H14" si="0">SUM(D14-1)</f>
        <v>44332</v>
      </c>
      <c r="D14" s="120">
        <f t="shared" si="0"/>
        <v>44333</v>
      </c>
      <c r="E14" s="120">
        <f t="shared" si="0"/>
        <v>44334</v>
      </c>
      <c r="F14" s="120">
        <f t="shared" si="0"/>
        <v>44335</v>
      </c>
      <c r="G14" s="120">
        <f t="shared" si="0"/>
        <v>44336</v>
      </c>
      <c r="H14" s="120">
        <f t="shared" si="0"/>
        <v>44337</v>
      </c>
      <c r="I14" s="120">
        <f>SUM(J14-1)</f>
        <v>44338</v>
      </c>
      <c r="J14" s="120">
        <v>44339</v>
      </c>
      <c r="K14" s="121"/>
      <c r="M14" s="122"/>
    </row>
    <row r="15" spans="2:13" ht="33" customHeight="1">
      <c r="B15" s="123" t="s">
        <v>174</v>
      </c>
      <c r="C15" s="124" t="s">
        <v>175</v>
      </c>
      <c r="D15" s="124" t="s">
        <v>176</v>
      </c>
      <c r="E15" s="124" t="s">
        <v>176</v>
      </c>
      <c r="F15" s="124" t="s">
        <v>176</v>
      </c>
      <c r="G15" s="124" t="s">
        <v>177</v>
      </c>
      <c r="H15" s="124" t="s">
        <v>176</v>
      </c>
      <c r="I15" s="124" t="s">
        <v>176</v>
      </c>
      <c r="J15" s="124" t="s">
        <v>176</v>
      </c>
      <c r="M15" s="125"/>
    </row>
    <row r="16" spans="2:13" ht="33" customHeight="1">
      <c r="B16" s="123" t="s">
        <v>178</v>
      </c>
      <c r="C16" s="124" t="s">
        <v>176</v>
      </c>
      <c r="D16" s="124" t="s">
        <v>176</v>
      </c>
      <c r="E16" s="124" t="s">
        <v>176</v>
      </c>
      <c r="F16" s="124" t="s">
        <v>179</v>
      </c>
      <c r="G16" s="124" t="s">
        <v>176</v>
      </c>
      <c r="H16" s="124" t="s">
        <v>176</v>
      </c>
      <c r="I16" s="124" t="s">
        <v>176</v>
      </c>
      <c r="J16" s="124" t="s">
        <v>176</v>
      </c>
      <c r="M16" s="125"/>
    </row>
    <row r="17" spans="2:13" ht="14.25">
      <c r="B17" s="126" t="s">
        <v>180</v>
      </c>
      <c r="C17" s="111"/>
      <c r="D17" s="111"/>
      <c r="E17" s="111"/>
      <c r="F17" s="111"/>
      <c r="G17" s="111"/>
      <c r="H17" s="111"/>
      <c r="I17" s="111"/>
      <c r="J17" s="111"/>
      <c r="M17" s="125"/>
    </row>
    <row r="18" spans="2:13" ht="14.25">
      <c r="B18" s="111" t="s">
        <v>181</v>
      </c>
      <c r="C18" s="111"/>
      <c r="D18" s="111"/>
      <c r="E18" s="111"/>
      <c r="F18" s="111"/>
      <c r="G18" s="111"/>
      <c r="H18" s="111"/>
      <c r="I18" s="111"/>
      <c r="J18" s="111"/>
      <c r="M18" s="125"/>
    </row>
    <row r="19" spans="2:13" ht="14.25">
      <c r="B19" s="127" t="s">
        <v>182</v>
      </c>
      <c r="C19" s="128"/>
      <c r="D19" s="128"/>
      <c r="E19" s="128"/>
      <c r="F19" s="128"/>
      <c r="G19" s="128"/>
      <c r="H19" s="128"/>
      <c r="I19" s="128"/>
      <c r="J19" s="111"/>
      <c r="M19" s="125"/>
    </row>
    <row r="20" spans="2:13" ht="14.25">
      <c r="B20" s="129" t="s">
        <v>183</v>
      </c>
      <c r="C20" s="130"/>
      <c r="D20" s="130"/>
      <c r="E20" s="130"/>
      <c r="F20" s="130"/>
      <c r="G20" s="130"/>
      <c r="H20" s="130"/>
      <c r="I20" s="130"/>
      <c r="J20" s="131"/>
      <c r="M20" s="125"/>
    </row>
    <row r="21" spans="2:13">
      <c r="B21" s="129" t="s">
        <v>184</v>
      </c>
      <c r="C21" s="130"/>
      <c r="D21" s="130"/>
      <c r="E21" s="130"/>
      <c r="F21" s="130"/>
      <c r="G21" s="130"/>
      <c r="H21" s="130"/>
      <c r="I21" s="130"/>
      <c r="J21" s="131"/>
    </row>
    <row r="22" spans="2:13">
      <c r="B22" s="132" t="s">
        <v>185</v>
      </c>
      <c r="C22" s="133"/>
      <c r="D22" s="134"/>
      <c r="E22" s="134"/>
      <c r="F22" s="135"/>
      <c r="G22" s="134"/>
      <c r="H22" s="134"/>
      <c r="I22" s="133"/>
      <c r="J22" s="136"/>
      <c r="L22" s="137"/>
    </row>
    <row r="23" spans="2:13">
      <c r="B23" s="132" t="s">
        <v>186</v>
      </c>
      <c r="C23" s="133"/>
      <c r="D23" s="134"/>
      <c r="E23" s="134"/>
      <c r="F23" s="134"/>
      <c r="G23" s="134"/>
      <c r="H23" s="134"/>
      <c r="I23" s="133"/>
      <c r="J23" s="136"/>
      <c r="L23" s="137"/>
    </row>
    <row r="24" spans="2:13">
      <c r="B24" s="138" t="s">
        <v>187</v>
      </c>
      <c r="C24" s="139"/>
      <c r="D24" s="135"/>
      <c r="E24" s="135"/>
      <c r="F24" s="135"/>
      <c r="G24" s="135"/>
      <c r="H24" s="135"/>
      <c r="I24" s="139"/>
      <c r="J24" s="136"/>
    </row>
    <row r="25" spans="2:13">
      <c r="B25" s="138" t="s">
        <v>188</v>
      </c>
      <c r="C25" s="139"/>
      <c r="D25" s="135"/>
      <c r="E25" s="135"/>
      <c r="F25" s="135"/>
      <c r="G25" s="135"/>
      <c r="H25" s="135"/>
      <c r="I25" s="139"/>
      <c r="J25" s="136"/>
    </row>
    <row r="26" spans="2:13">
      <c r="B26" s="140" t="s">
        <v>189</v>
      </c>
      <c r="C26" s="141"/>
      <c r="D26" s="141"/>
      <c r="E26" s="141"/>
      <c r="F26" s="141"/>
      <c r="G26" s="141"/>
      <c r="H26" s="141"/>
      <c r="I26" s="141"/>
    </row>
    <row r="27" spans="2:13">
      <c r="B27" s="129" t="s">
        <v>190</v>
      </c>
      <c r="C27" s="142"/>
      <c r="D27" s="142"/>
      <c r="E27" s="142"/>
      <c r="F27" s="142"/>
      <c r="G27" s="142"/>
      <c r="H27" s="142"/>
      <c r="I27" s="142"/>
    </row>
    <row r="28" spans="2:13">
      <c r="B28" s="129" t="s">
        <v>191</v>
      </c>
      <c r="C28" s="143"/>
      <c r="D28" s="143"/>
      <c r="E28" s="143"/>
      <c r="F28" s="143"/>
      <c r="G28" s="143"/>
      <c r="H28" s="143"/>
      <c r="I28" s="143"/>
    </row>
    <row r="29" spans="2:13">
      <c r="B29" s="129" t="s">
        <v>192</v>
      </c>
    </row>
    <row r="30" spans="2:13">
      <c r="B30" s="129" t="s">
        <v>193</v>
      </c>
    </row>
    <row r="31" spans="2:13">
      <c r="B31" s="129" t="s">
        <v>194</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4"/>
  <dataValidations count="3">
    <dataValidation type="list" allowBlank="1" showInputMessage="1" showErrorMessage="1" sqref="K14">
      <formula1>$G$18:$G$20</formula1>
    </dataValidation>
    <dataValidation type="list" allowBlank="1" showInputMessage="1" showErrorMessage="1" sqref="M14">
      <formula1>$L$18:$L$24</formula1>
    </dataValidation>
    <dataValidation type="list" allowBlank="1" showInputMessage="1" showErrorMessage="1" sqref="J14">
      <formula1>"選択,5月23日,5月15日,5月16日"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10242" r:id="rId5" name="Group Box 2">
              <controlPr defaultSize="0" autoFill="0" autoPict="0">
                <anchor moveWithCells="1">
                  <from>
                    <xdr:col>13</xdr:col>
                    <xdr:colOff>552450</xdr:colOff>
                    <xdr:row>9</xdr:row>
                    <xdr:rowOff>285750</xdr:rowOff>
                  </from>
                  <to>
                    <xdr:col>15</xdr:col>
                    <xdr:colOff>38100</xdr:colOff>
                    <xdr:row>12</xdr:row>
                    <xdr:rowOff>142875</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tabSelected="1" view="pageBreakPreview" zoomScaleNormal="100" zoomScaleSheetLayoutView="100" workbookViewId="0">
      <selection activeCell="G27" sqref="G27"/>
    </sheetView>
  </sheetViews>
  <sheetFormatPr defaultColWidth="9" defaultRowHeight="19.899999999999999" customHeight="1"/>
  <cols>
    <col min="1" max="1" width="6" style="31" customWidth="1"/>
    <col min="2" max="2" width="10.75" style="31" customWidth="1"/>
    <col min="3" max="6" width="9" style="31"/>
    <col min="7" max="7" width="11.75" style="31" bestFit="1" customWidth="1"/>
    <col min="8" max="9" width="9" style="31"/>
    <col min="10" max="10" width="6" style="31" customWidth="1"/>
    <col min="11" max="16384" width="9" style="31"/>
  </cols>
  <sheetData>
    <row r="1" spans="1:10" ht="19.899999999999999" customHeight="1">
      <c r="A1" s="260" t="s">
        <v>27</v>
      </c>
      <c r="B1" s="260"/>
      <c r="C1" s="7"/>
      <c r="D1" s="7"/>
      <c r="E1" s="7"/>
      <c r="F1" s="7"/>
      <c r="G1" s="7"/>
      <c r="H1" s="7"/>
      <c r="I1" s="7"/>
      <c r="J1" s="10"/>
    </row>
    <row r="2" spans="1:10" ht="19.899999999999999" customHeight="1">
      <c r="B2" s="7"/>
      <c r="C2" s="7"/>
      <c r="D2" s="7"/>
      <c r="E2" s="7"/>
      <c r="F2" s="7"/>
      <c r="G2" s="7"/>
      <c r="H2" s="7"/>
      <c r="I2" s="7"/>
      <c r="J2" s="10"/>
    </row>
    <row r="3" spans="1:10" ht="19.899999999999999" customHeight="1">
      <c r="B3" s="271" t="s">
        <v>111</v>
      </c>
      <c r="C3" s="271"/>
      <c r="D3" s="271"/>
      <c r="E3" s="271"/>
      <c r="F3" s="271"/>
      <c r="G3" s="271"/>
      <c r="H3" s="271"/>
      <c r="I3" s="271"/>
      <c r="J3" s="6"/>
    </row>
    <row r="5" spans="1:10" ht="25.15" customHeight="1">
      <c r="B5" s="32" t="s">
        <v>19</v>
      </c>
      <c r="C5" s="263" t="s">
        <v>52</v>
      </c>
      <c r="D5" s="264"/>
      <c r="E5" s="264"/>
      <c r="F5" s="264"/>
      <c r="G5" s="264"/>
      <c r="H5" s="261" t="s">
        <v>51</v>
      </c>
      <c r="I5" s="262"/>
      <c r="J5" s="33"/>
    </row>
    <row r="6" spans="1:10" ht="25.15" customHeight="1">
      <c r="B6" s="34" t="s">
        <v>20</v>
      </c>
      <c r="C6" s="266" t="s" ph="1">
        <v>22</v>
      </c>
      <c r="D6" s="267" ph="1"/>
      <c r="E6" s="267" ph="1"/>
      <c r="F6" s="267" ph="1"/>
      <c r="G6" s="267" ph="1"/>
      <c r="H6" s="255" t="s">
        <v>0</v>
      </c>
      <c r="I6" s="256"/>
      <c r="J6" s="35"/>
    </row>
    <row r="7" spans="1:10" ht="25.15" customHeight="1">
      <c r="B7" s="34" t="s">
        <v>44</v>
      </c>
      <c r="C7" s="266" t="s">
        <v>46</v>
      </c>
      <c r="D7" s="267"/>
      <c r="E7" s="255" t="s">
        <v>47</v>
      </c>
      <c r="F7" s="255"/>
      <c r="G7" s="255"/>
      <c r="H7" s="255"/>
      <c r="I7" s="256"/>
      <c r="J7" s="35"/>
    </row>
    <row r="8" spans="1:10" ht="25.15" customHeight="1">
      <c r="B8" s="34" t="s">
        <v>45</v>
      </c>
      <c r="C8" s="258" t="s" ph="1">
        <v>48</v>
      </c>
      <c r="D8" s="255"/>
      <c r="E8" s="255"/>
      <c r="F8" s="255"/>
      <c r="G8" s="255"/>
      <c r="H8" s="255"/>
      <c r="I8" s="256"/>
      <c r="J8" s="35"/>
    </row>
    <row r="9" spans="1:10" ht="25.15" customHeight="1">
      <c r="B9" s="265" t="s">
        <v>21</v>
      </c>
      <c r="C9" s="254" t="s" ph="1">
        <v>23</v>
      </c>
      <c r="D9" s="254" ph="1"/>
      <c r="E9" s="254" ph="1"/>
      <c r="F9" s="254" ph="1"/>
      <c r="G9" s="254" ph="1"/>
      <c r="H9" s="254" t="s">
        <v>0</v>
      </c>
      <c r="I9" s="254"/>
    </row>
    <row r="10" spans="1:10" ht="25.15" customHeight="1">
      <c r="B10" s="265"/>
      <c r="C10" s="268" t="s">
        <v>2</v>
      </c>
      <c r="D10" s="268"/>
      <c r="E10" s="270" t="s">
        <v>36</v>
      </c>
      <c r="F10" s="270"/>
      <c r="G10" s="270"/>
      <c r="H10" s="270"/>
      <c r="I10" s="270"/>
    </row>
    <row r="11" spans="1:10" ht="25.15" customHeight="1">
      <c r="B11" s="265"/>
      <c r="C11" s="269" t="s">
        <v>24</v>
      </c>
      <c r="D11" s="269"/>
      <c r="E11" s="270"/>
      <c r="F11" s="270"/>
      <c r="G11" s="270"/>
      <c r="H11" s="270"/>
      <c r="I11" s="270"/>
    </row>
    <row r="12" spans="1:10" s="7" customFormat="1" ht="19.899999999999999" customHeight="1">
      <c r="B12" s="8"/>
      <c r="C12" s="36"/>
      <c r="D12" s="37"/>
      <c r="F12" s="38"/>
      <c r="G12" s="38"/>
      <c r="H12" s="38"/>
      <c r="I12" s="38"/>
    </row>
    <row r="13" spans="1:10" s="7" customFormat="1" ht="19.899999999999999" customHeight="1">
      <c r="B13" s="7" t="s">
        <v>25</v>
      </c>
      <c r="C13" s="8"/>
      <c r="D13" s="8"/>
      <c r="E13" s="38"/>
      <c r="F13" s="38"/>
      <c r="G13" s="38"/>
      <c r="H13" s="38"/>
      <c r="I13" s="38"/>
    </row>
    <row r="14" spans="1:10" s="7" customFormat="1" ht="19.899999999999999" customHeight="1">
      <c r="B14" s="43" t="s">
        <v>54</v>
      </c>
      <c r="C14" s="8"/>
      <c r="D14" s="8"/>
      <c r="E14" s="38"/>
      <c r="F14" s="38"/>
      <c r="G14" s="38"/>
      <c r="H14" s="38"/>
      <c r="I14" s="38"/>
    </row>
    <row r="15" spans="1:10" s="7" customFormat="1" ht="19.899999999999999" customHeight="1">
      <c r="B15" s="43" t="s">
        <v>55</v>
      </c>
      <c r="C15" s="8"/>
      <c r="D15" s="8"/>
      <c r="E15" s="38"/>
      <c r="F15" s="38"/>
      <c r="G15" s="38"/>
      <c r="H15" s="38"/>
      <c r="I15" s="38"/>
    </row>
    <row r="16" spans="1:10" s="10" customFormat="1" ht="19.899999999999999" customHeight="1">
      <c r="B16" s="43" t="s">
        <v>53</v>
      </c>
    </row>
    <row r="17" spans="2:10" s="10" customFormat="1" ht="19.899999999999999" customHeight="1">
      <c r="B17" s="43" t="s">
        <v>56</v>
      </c>
    </row>
    <row r="18" spans="2:10" s="10" customFormat="1" ht="19.899999999999999" customHeight="1">
      <c r="B18" s="75" t="s">
        <v>112</v>
      </c>
      <c r="C18" s="39"/>
      <c r="D18" s="39"/>
      <c r="E18" s="39"/>
      <c r="F18" s="39"/>
      <c r="G18" s="39"/>
      <c r="H18" s="39"/>
      <c r="I18" s="39"/>
    </row>
    <row r="19" spans="2:10" s="10" customFormat="1" ht="19.899999999999999" customHeight="1">
      <c r="B19" s="12" t="s">
        <v>26</v>
      </c>
      <c r="C19" s="39"/>
      <c r="D19" s="39"/>
      <c r="E19" s="39"/>
      <c r="F19" s="39"/>
      <c r="G19" s="39"/>
      <c r="H19" s="39"/>
      <c r="I19" s="39"/>
    </row>
    <row r="20" spans="2:10" s="10" customFormat="1" ht="19.899999999999999" customHeight="1">
      <c r="B20" s="12" t="s">
        <v>223</v>
      </c>
      <c r="D20" s="12"/>
      <c r="E20" s="12"/>
      <c r="F20" s="12"/>
      <c r="G20" s="12"/>
      <c r="H20" s="12"/>
      <c r="I20" s="12"/>
    </row>
    <row r="21" spans="2:10" s="10" customFormat="1" ht="19.899999999999999" customHeight="1">
      <c r="B21" s="12" t="s">
        <v>49</v>
      </c>
      <c r="D21" s="12"/>
      <c r="E21" s="12"/>
      <c r="F21" s="12"/>
      <c r="G21" s="12"/>
      <c r="H21" s="12"/>
      <c r="I21" s="12"/>
    </row>
    <row r="22" spans="2:10" s="10" customFormat="1" ht="19.899999999999999" customHeight="1">
      <c r="B22" s="12" t="s">
        <v>50</v>
      </c>
      <c r="D22" s="12"/>
      <c r="E22" s="12"/>
      <c r="F22" s="12"/>
      <c r="G22" s="12"/>
      <c r="H22" s="12"/>
      <c r="I22" s="12"/>
    </row>
    <row r="23" spans="2:10" s="10" customFormat="1" ht="19.899999999999999" customHeight="1">
      <c r="B23" s="12"/>
      <c r="C23" s="39"/>
      <c r="D23" s="39"/>
      <c r="E23" s="39"/>
      <c r="F23" s="39"/>
      <c r="G23" s="39"/>
      <c r="H23" s="39"/>
      <c r="I23" s="39"/>
    </row>
    <row r="24" spans="2:10" ht="19.899999999999999" customHeight="1">
      <c r="B24" s="40" t="s">
        <v>34</v>
      </c>
      <c r="C24" s="257" t="s">
        <v>35</v>
      </c>
      <c r="D24" s="257"/>
      <c r="E24" s="257"/>
      <c r="F24" s="257"/>
      <c r="G24" s="40" t="s">
        <v>30</v>
      </c>
      <c r="H24" s="257" t="s">
        <v>31</v>
      </c>
      <c r="I24" s="257"/>
    </row>
    <row r="25" spans="2:10" ht="19.899999999999999" customHeight="1">
      <c r="B25" s="74" t="s">
        <v>109</v>
      </c>
      <c r="C25" s="250" t="s">
        <v>110</v>
      </c>
      <c r="D25" s="251"/>
      <c r="E25" s="251"/>
      <c r="F25" s="252"/>
      <c r="G25" s="9"/>
      <c r="H25" s="253">
        <f>2000*G25</f>
        <v>0</v>
      </c>
      <c r="I25" s="253"/>
    </row>
    <row r="26" spans="2:10" ht="19.899999999999999" customHeight="1">
      <c r="B26" s="9" t="s">
        <v>28</v>
      </c>
      <c r="C26" s="259" t="s">
        <v>57</v>
      </c>
      <c r="D26" s="259"/>
      <c r="E26" s="259"/>
      <c r="F26" s="259"/>
      <c r="G26" s="9">
        <v>1</v>
      </c>
      <c r="H26" s="253">
        <f>2000*G26</f>
        <v>2000</v>
      </c>
      <c r="I26" s="253"/>
    </row>
    <row r="27" spans="2:10" ht="19.899999999999999" customHeight="1">
      <c r="B27" s="9" t="s">
        <v>29</v>
      </c>
      <c r="C27" s="254" t="s">
        <v>33</v>
      </c>
      <c r="D27" s="254"/>
      <c r="E27" s="254"/>
      <c r="F27" s="254"/>
      <c r="G27" s="9">
        <v>1</v>
      </c>
      <c r="H27" s="253">
        <f>2000*G27</f>
        <v>2000</v>
      </c>
      <c r="I27" s="253"/>
    </row>
    <row r="28" spans="2:10" ht="19.899999999999999" customHeight="1">
      <c r="B28" s="41"/>
      <c r="G28" s="42" t="s">
        <v>32</v>
      </c>
      <c r="H28" s="248">
        <f>SUM(H26:I27)</f>
        <v>4000</v>
      </c>
      <c r="I28" s="249"/>
    </row>
    <row r="29" spans="2:10" ht="19.899999999999999" customHeight="1">
      <c r="B29" s="41"/>
    </row>
    <row r="30" spans="2:10" ht="15.75" customHeight="1">
      <c r="H30" s="41"/>
      <c r="I30" s="41"/>
    </row>
    <row r="31" spans="2:10" ht="19.899999999999999" customHeight="1">
      <c r="J31" s="10"/>
    </row>
    <row r="32" spans="2:10" ht="19.899999999999999" customHeight="1">
      <c r="J32" s="10"/>
    </row>
  </sheetData>
  <mergeCells count="25">
    <mergeCell ref="A1:B1"/>
    <mergeCell ref="H5:I5"/>
    <mergeCell ref="C5:G5"/>
    <mergeCell ref="H6:I6"/>
    <mergeCell ref="H9:I9"/>
    <mergeCell ref="B9:B11"/>
    <mergeCell ref="C9:G9"/>
    <mergeCell ref="C6:G6"/>
    <mergeCell ref="C10:D10"/>
    <mergeCell ref="C11:D11"/>
    <mergeCell ref="E10:I10"/>
    <mergeCell ref="E11:I11"/>
    <mergeCell ref="B3:I3"/>
    <mergeCell ref="C7:D7"/>
    <mergeCell ref="H28:I28"/>
    <mergeCell ref="C25:F25"/>
    <mergeCell ref="H25:I25"/>
    <mergeCell ref="C27:F27"/>
    <mergeCell ref="E7:I7"/>
    <mergeCell ref="C24:F24"/>
    <mergeCell ref="H27:I27"/>
    <mergeCell ref="H26:I26"/>
    <mergeCell ref="H24:I24"/>
    <mergeCell ref="C8:I8"/>
    <mergeCell ref="C26:F26"/>
  </mergeCells>
  <phoneticPr fontId="16" type="Hiragana" alignment="distributed"/>
  <printOptions horizontalCentered="1"/>
  <pageMargins left="0.23622047244094491" right="0.23622047244094491" top="0.23622047244094491" bottom="0.23622047244094491"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8"/>
  <sheetViews>
    <sheetView view="pageBreakPreview" zoomScaleNormal="80" zoomScaleSheetLayoutView="100" workbookViewId="0">
      <selection activeCell="J7" sqref="J7"/>
    </sheetView>
  </sheetViews>
  <sheetFormatPr defaultColWidth="5.625" defaultRowHeight="21" customHeight="1"/>
  <cols>
    <col min="1" max="1" width="3.5" style="14" bestFit="1" customWidth="1"/>
    <col min="2" max="2" width="5.25" style="14" bestFit="1" customWidth="1"/>
    <col min="3" max="4" width="11.375" style="13" customWidth="1"/>
    <col min="5" max="6" width="8.5" style="14" bestFit="1" customWidth="1"/>
    <col min="7" max="7" width="3.5" style="14" customWidth="1"/>
    <col min="8" max="8" width="3.5" style="14" bestFit="1" customWidth="1"/>
    <col min="9" max="9" width="5.25" style="14" bestFit="1" customWidth="1"/>
    <col min="10" max="11" width="11.375" style="13" customWidth="1"/>
    <col min="12" max="13" width="8.5" style="14" bestFit="1" customWidth="1"/>
    <col min="14" max="14" width="8.5" style="15" bestFit="1" customWidth="1"/>
    <col min="15" max="15" width="8.5" style="14" bestFit="1" customWidth="1"/>
    <col min="16" max="16384" width="5.625" style="14"/>
  </cols>
  <sheetData>
    <row r="1" spans="1:15" ht="21" customHeight="1">
      <c r="A1" s="283" t="s">
        <v>37</v>
      </c>
      <c r="B1" s="283"/>
      <c r="C1" s="283"/>
    </row>
    <row r="2" spans="1:15" ht="21" customHeight="1">
      <c r="A2" s="16"/>
      <c r="B2" s="17"/>
      <c r="J2" s="18" t="s">
        <v>19</v>
      </c>
      <c r="K2" s="281" t="str">
        <f>重要!C5</f>
        <v>市町村立～くまモン</v>
      </c>
      <c r="L2" s="282"/>
      <c r="M2" s="19" t="s">
        <v>51</v>
      </c>
    </row>
    <row r="4" spans="1:15" ht="21" customHeight="1">
      <c r="A4" s="278" t="s">
        <v>41</v>
      </c>
      <c r="B4" s="279"/>
      <c r="C4" s="279"/>
      <c r="D4" s="279"/>
      <c r="E4" s="279"/>
      <c r="F4" s="279"/>
      <c r="G4" s="279"/>
      <c r="H4" s="279"/>
      <c r="I4" s="279"/>
      <c r="J4" s="279"/>
      <c r="K4" s="279"/>
      <c r="L4" s="279"/>
      <c r="M4" s="280"/>
      <c r="N4" s="15" t="s">
        <v>72</v>
      </c>
      <c r="O4" s="77" t="s">
        <v>85</v>
      </c>
    </row>
    <row r="5" spans="1:15" ht="21" customHeight="1">
      <c r="A5" s="272" t="s">
        <v>59</v>
      </c>
      <c r="B5" s="20" t="s">
        <v>38</v>
      </c>
      <c r="C5" s="21" t="s">
        <v>1</v>
      </c>
      <c r="D5" s="22" t="s">
        <v>78</v>
      </c>
      <c r="E5" s="23" t="s">
        <v>70</v>
      </c>
      <c r="F5" s="23" t="s">
        <v>71</v>
      </c>
      <c r="G5" s="24"/>
      <c r="H5" s="275" t="s">
        <v>60</v>
      </c>
      <c r="I5" s="20" t="s">
        <v>38</v>
      </c>
      <c r="J5" s="21" t="s">
        <v>1</v>
      </c>
      <c r="K5" s="22" t="s">
        <v>78</v>
      </c>
      <c r="L5" s="23" t="s">
        <v>70</v>
      </c>
      <c r="M5" s="23" t="s">
        <v>71</v>
      </c>
      <c r="N5" s="25" t="s">
        <v>73</v>
      </c>
      <c r="O5" s="77" t="s">
        <v>87</v>
      </c>
    </row>
    <row r="6" spans="1:15" ht="21" customHeight="1">
      <c r="A6" s="273"/>
      <c r="B6" s="26">
        <v>1</v>
      </c>
      <c r="C6" s="27"/>
      <c r="D6" s="239"/>
      <c r="E6" s="28" t="s">
        <v>73</v>
      </c>
      <c r="F6" s="28" t="s">
        <v>73</v>
      </c>
      <c r="G6" s="24"/>
      <c r="H6" s="276"/>
      <c r="I6" s="26">
        <v>1</v>
      </c>
      <c r="J6" s="27"/>
      <c r="K6" s="27"/>
      <c r="L6" s="28" t="s">
        <v>73</v>
      </c>
      <c r="M6" s="28" t="s">
        <v>73</v>
      </c>
      <c r="N6" s="25" t="s">
        <v>74</v>
      </c>
      <c r="O6" s="77" t="s">
        <v>91</v>
      </c>
    </row>
    <row r="7" spans="1:15" ht="21" customHeight="1">
      <c r="A7" s="273"/>
      <c r="B7" s="26">
        <v>2</v>
      </c>
      <c r="C7" s="27"/>
      <c r="D7" s="27" t="str">
        <f t="shared" ref="D7" si="0">PHONETIC(C7)</f>
        <v/>
      </c>
      <c r="E7" s="28" t="s">
        <v>73</v>
      </c>
      <c r="F7" s="28" t="s">
        <v>73</v>
      </c>
      <c r="G7" s="24"/>
      <c r="H7" s="276"/>
      <c r="I7" s="26">
        <v>2</v>
      </c>
      <c r="J7" s="27"/>
      <c r="K7" s="27" t="str">
        <f t="shared" ref="K7:K8" si="1">PHONETIC(J7)</f>
        <v/>
      </c>
      <c r="L7" s="28" t="s">
        <v>73</v>
      </c>
      <c r="M7" s="28" t="s">
        <v>73</v>
      </c>
      <c r="N7" s="25" t="s">
        <v>75</v>
      </c>
      <c r="O7" s="77" t="s">
        <v>93</v>
      </c>
    </row>
    <row r="8" spans="1:15" ht="21" customHeight="1">
      <c r="A8" s="273"/>
      <c r="B8" s="26">
        <v>3</v>
      </c>
      <c r="C8" s="27"/>
      <c r="D8" s="27"/>
      <c r="E8" s="28" t="s">
        <v>73</v>
      </c>
      <c r="F8" s="28" t="s">
        <v>73</v>
      </c>
      <c r="G8" s="24"/>
      <c r="H8" s="276"/>
      <c r="I8" s="26">
        <v>3</v>
      </c>
      <c r="J8" s="27"/>
      <c r="K8" s="27" t="str">
        <f t="shared" si="1"/>
        <v/>
      </c>
      <c r="L8" s="28" t="s">
        <v>73</v>
      </c>
      <c r="M8" s="28" t="s">
        <v>73</v>
      </c>
      <c r="N8" s="25" t="s">
        <v>76</v>
      </c>
      <c r="O8" s="77" t="s">
        <v>95</v>
      </c>
    </row>
    <row r="9" spans="1:15" ht="21" customHeight="1">
      <c r="A9" s="273"/>
      <c r="B9" s="26">
        <v>4</v>
      </c>
      <c r="C9" s="27"/>
      <c r="D9" s="27"/>
      <c r="E9" s="28" t="s">
        <v>73</v>
      </c>
      <c r="F9" s="28" t="s">
        <v>73</v>
      </c>
      <c r="G9" s="24"/>
      <c r="H9" s="276"/>
      <c r="I9" s="26">
        <v>4</v>
      </c>
      <c r="J9" s="27"/>
      <c r="K9" s="27" t="str">
        <f t="shared" ref="K9:K10" si="2">PHONETIC(J9)</f>
        <v/>
      </c>
      <c r="L9" s="28" t="s">
        <v>73</v>
      </c>
      <c r="M9" s="28" t="s">
        <v>73</v>
      </c>
      <c r="N9" s="29"/>
      <c r="O9" s="77" t="s">
        <v>97</v>
      </c>
    </row>
    <row r="10" spans="1:15" ht="21" customHeight="1">
      <c r="A10" s="274"/>
      <c r="B10" s="26">
        <v>5</v>
      </c>
      <c r="C10" s="27"/>
      <c r="D10" s="27"/>
      <c r="E10" s="28" t="s">
        <v>73</v>
      </c>
      <c r="F10" s="28" t="s">
        <v>73</v>
      </c>
      <c r="G10" s="24"/>
      <c r="H10" s="277"/>
      <c r="I10" s="26">
        <v>5</v>
      </c>
      <c r="J10" s="27"/>
      <c r="K10" s="27" t="str">
        <f t="shared" si="2"/>
        <v/>
      </c>
      <c r="L10" s="28" t="s">
        <v>73</v>
      </c>
      <c r="M10" s="28" t="s">
        <v>73</v>
      </c>
      <c r="N10" s="29"/>
      <c r="O10" s="77" t="s">
        <v>99</v>
      </c>
    </row>
    <row r="11" spans="1:15" ht="21" customHeight="1">
      <c r="D11" s="30"/>
      <c r="E11" s="24"/>
      <c r="F11" s="24"/>
      <c r="G11" s="24"/>
      <c r="O11" s="77" t="s">
        <v>100</v>
      </c>
    </row>
    <row r="12" spans="1:15" ht="21" customHeight="1">
      <c r="A12" s="278" t="s">
        <v>42</v>
      </c>
      <c r="B12" s="279"/>
      <c r="C12" s="279"/>
      <c r="D12" s="279"/>
      <c r="E12" s="279"/>
      <c r="F12" s="279"/>
      <c r="G12" s="279"/>
      <c r="H12" s="279"/>
      <c r="I12" s="279"/>
      <c r="J12" s="279"/>
      <c r="K12" s="279"/>
      <c r="L12" s="279"/>
      <c r="M12" s="280"/>
      <c r="N12" s="25"/>
      <c r="O12" s="77" t="s">
        <v>101</v>
      </c>
    </row>
    <row r="13" spans="1:15" ht="21" customHeight="1">
      <c r="A13" s="272" t="s">
        <v>58</v>
      </c>
      <c r="B13" s="20" t="s">
        <v>38</v>
      </c>
      <c r="C13" s="21" t="s">
        <v>1</v>
      </c>
      <c r="D13" s="22" t="s">
        <v>78</v>
      </c>
      <c r="E13" s="23" t="s">
        <v>70</v>
      </c>
      <c r="F13" s="23" t="s">
        <v>71</v>
      </c>
      <c r="G13" s="24"/>
      <c r="H13" s="275" t="s">
        <v>61</v>
      </c>
      <c r="I13" s="20" t="s">
        <v>38</v>
      </c>
      <c r="J13" s="21" t="s">
        <v>1</v>
      </c>
      <c r="K13" s="22" t="s">
        <v>78</v>
      </c>
      <c r="L13" s="23" t="s">
        <v>70</v>
      </c>
      <c r="M13" s="23" t="s">
        <v>71</v>
      </c>
      <c r="N13" s="29"/>
      <c r="O13" s="77" t="s">
        <v>102</v>
      </c>
    </row>
    <row r="14" spans="1:15" ht="21" customHeight="1">
      <c r="A14" s="273"/>
      <c r="B14" s="26">
        <v>1</v>
      </c>
      <c r="C14" s="27"/>
      <c r="D14" s="27"/>
      <c r="E14" s="28" t="s">
        <v>73</v>
      </c>
      <c r="F14" s="28" t="s">
        <v>73</v>
      </c>
      <c r="G14" s="24"/>
      <c r="H14" s="276"/>
      <c r="I14" s="26">
        <v>1</v>
      </c>
      <c r="J14" s="27"/>
      <c r="K14" s="27"/>
      <c r="L14" s="28" t="s">
        <v>73</v>
      </c>
      <c r="M14" s="28" t="s">
        <v>73</v>
      </c>
      <c r="N14" s="29"/>
      <c r="O14" s="77" t="s">
        <v>103</v>
      </c>
    </row>
    <row r="15" spans="1:15" ht="21" customHeight="1">
      <c r="A15" s="273"/>
      <c r="B15" s="26">
        <v>2</v>
      </c>
      <c r="C15" s="27"/>
      <c r="D15" s="27" t="str">
        <f t="shared" ref="D15" si="3">PHONETIC(C15)</f>
        <v/>
      </c>
      <c r="E15" s="28" t="s">
        <v>73</v>
      </c>
      <c r="F15" s="28" t="s">
        <v>73</v>
      </c>
      <c r="G15" s="24"/>
      <c r="H15" s="276"/>
      <c r="I15" s="26">
        <v>2</v>
      </c>
      <c r="J15" s="27"/>
      <c r="K15" s="27" t="str">
        <f t="shared" ref="K15:K18" si="4">PHONETIC(J15)</f>
        <v/>
      </c>
      <c r="L15" s="28" t="s">
        <v>73</v>
      </c>
      <c r="M15" s="28" t="s">
        <v>73</v>
      </c>
      <c r="N15" s="29"/>
      <c r="O15" s="77" t="s">
        <v>104</v>
      </c>
    </row>
    <row r="16" spans="1:15" ht="21" customHeight="1">
      <c r="A16" s="273"/>
      <c r="B16" s="26">
        <v>3</v>
      </c>
      <c r="C16" s="27"/>
      <c r="D16" s="27"/>
      <c r="E16" s="28" t="s">
        <v>73</v>
      </c>
      <c r="F16" s="28" t="s">
        <v>73</v>
      </c>
      <c r="G16" s="24"/>
      <c r="H16" s="276"/>
      <c r="I16" s="26">
        <v>3</v>
      </c>
      <c r="J16" s="27"/>
      <c r="K16" s="27" t="str">
        <f t="shared" si="4"/>
        <v/>
      </c>
      <c r="L16" s="28" t="s">
        <v>73</v>
      </c>
      <c r="M16" s="28" t="s">
        <v>73</v>
      </c>
      <c r="N16" s="29"/>
      <c r="O16" s="14" t="s">
        <v>327</v>
      </c>
    </row>
    <row r="17" spans="1:15" ht="21" customHeight="1">
      <c r="A17" s="273"/>
      <c r="B17" s="26">
        <v>4</v>
      </c>
      <c r="C17" s="27"/>
      <c r="D17" s="27"/>
      <c r="E17" s="28" t="s">
        <v>73</v>
      </c>
      <c r="F17" s="28" t="s">
        <v>73</v>
      </c>
      <c r="G17" s="24"/>
      <c r="H17" s="276"/>
      <c r="I17" s="26">
        <v>4</v>
      </c>
      <c r="J17" s="27"/>
      <c r="K17" s="27" t="str">
        <f t="shared" si="4"/>
        <v/>
      </c>
      <c r="L17" s="28" t="s">
        <v>73</v>
      </c>
      <c r="M17" s="28" t="s">
        <v>73</v>
      </c>
      <c r="N17" s="29"/>
      <c r="O17" s="14" t="s">
        <v>328</v>
      </c>
    </row>
    <row r="18" spans="1:15" ht="21" customHeight="1">
      <c r="A18" s="274"/>
      <c r="B18" s="26">
        <v>5</v>
      </c>
      <c r="C18" s="27"/>
      <c r="D18" s="27"/>
      <c r="E18" s="28" t="s">
        <v>73</v>
      </c>
      <c r="F18" s="28" t="s">
        <v>73</v>
      </c>
      <c r="G18" s="24"/>
      <c r="H18" s="277"/>
      <c r="I18" s="26">
        <v>5</v>
      </c>
      <c r="J18" s="27"/>
      <c r="K18" s="27" t="str">
        <f t="shared" si="4"/>
        <v/>
      </c>
      <c r="L18" s="28" t="s">
        <v>73</v>
      </c>
      <c r="M18" s="28" t="s">
        <v>73</v>
      </c>
    </row>
    <row r="19" spans="1:15" ht="21" customHeight="1">
      <c r="D19" s="30"/>
      <c r="E19" s="24"/>
      <c r="F19" s="24"/>
      <c r="G19" s="24"/>
    </row>
    <row r="20" spans="1:15" ht="21" customHeight="1">
      <c r="A20" s="272" t="s">
        <v>62</v>
      </c>
      <c r="B20" s="20" t="s">
        <v>38</v>
      </c>
      <c r="C20" s="21" t="s">
        <v>1</v>
      </c>
      <c r="D20" s="22" t="s">
        <v>78</v>
      </c>
      <c r="E20" s="23" t="s">
        <v>70</v>
      </c>
      <c r="F20" s="23" t="s">
        <v>71</v>
      </c>
      <c r="G20" s="24"/>
      <c r="H20" s="275" t="s">
        <v>63</v>
      </c>
      <c r="I20" s="20" t="s">
        <v>38</v>
      </c>
      <c r="J20" s="21" t="s">
        <v>1</v>
      </c>
      <c r="K20" s="22" t="s">
        <v>78</v>
      </c>
      <c r="L20" s="23" t="s">
        <v>70</v>
      </c>
      <c r="M20" s="23" t="s">
        <v>71</v>
      </c>
    </row>
    <row r="21" spans="1:15" ht="21" customHeight="1">
      <c r="A21" s="273"/>
      <c r="B21" s="26">
        <v>1</v>
      </c>
      <c r="C21" s="27"/>
      <c r="D21" s="27"/>
      <c r="E21" s="28" t="s">
        <v>73</v>
      </c>
      <c r="F21" s="28" t="s">
        <v>73</v>
      </c>
      <c r="G21" s="24"/>
      <c r="H21" s="276"/>
      <c r="I21" s="26">
        <v>1</v>
      </c>
      <c r="J21" s="27"/>
      <c r="K21" s="27"/>
      <c r="L21" s="28" t="s">
        <v>73</v>
      </c>
      <c r="M21" s="28" t="s">
        <v>73</v>
      </c>
      <c r="N21" s="25"/>
    </row>
    <row r="22" spans="1:15" ht="21" customHeight="1">
      <c r="A22" s="273"/>
      <c r="B22" s="26">
        <v>2</v>
      </c>
      <c r="C22" s="27"/>
      <c r="D22" s="27" t="str">
        <f t="shared" ref="D22" si="5">PHONETIC(C22)</f>
        <v/>
      </c>
      <c r="E22" s="28" t="s">
        <v>73</v>
      </c>
      <c r="F22" s="28" t="s">
        <v>73</v>
      </c>
      <c r="G22" s="24"/>
      <c r="H22" s="276"/>
      <c r="I22" s="26">
        <v>2</v>
      </c>
      <c r="J22" s="27"/>
      <c r="K22" s="27" t="str">
        <f t="shared" ref="K22:K25" si="6">PHONETIC(J22)</f>
        <v/>
      </c>
      <c r="L22" s="28" t="s">
        <v>73</v>
      </c>
      <c r="M22" s="28" t="s">
        <v>73</v>
      </c>
      <c r="N22" s="29"/>
    </row>
    <row r="23" spans="1:15" ht="21" customHeight="1">
      <c r="A23" s="273"/>
      <c r="B23" s="26">
        <v>3</v>
      </c>
      <c r="C23" s="27"/>
      <c r="D23" s="27"/>
      <c r="E23" s="28" t="s">
        <v>73</v>
      </c>
      <c r="F23" s="28" t="s">
        <v>73</v>
      </c>
      <c r="G23" s="24"/>
      <c r="H23" s="276"/>
      <c r="I23" s="26">
        <v>3</v>
      </c>
      <c r="J23" s="27"/>
      <c r="K23" s="27" t="str">
        <f t="shared" si="6"/>
        <v/>
      </c>
      <c r="L23" s="28" t="s">
        <v>73</v>
      </c>
      <c r="M23" s="28" t="s">
        <v>73</v>
      </c>
      <c r="N23" s="29"/>
    </row>
    <row r="24" spans="1:15" ht="21" customHeight="1">
      <c r="A24" s="273"/>
      <c r="B24" s="26">
        <v>4</v>
      </c>
      <c r="C24" s="27"/>
      <c r="D24" s="27"/>
      <c r="E24" s="28" t="s">
        <v>73</v>
      </c>
      <c r="F24" s="28" t="s">
        <v>73</v>
      </c>
      <c r="G24" s="24"/>
      <c r="H24" s="276"/>
      <c r="I24" s="26">
        <v>4</v>
      </c>
      <c r="J24" s="27"/>
      <c r="K24" s="27" t="str">
        <f t="shared" si="6"/>
        <v/>
      </c>
      <c r="L24" s="28" t="s">
        <v>73</v>
      </c>
      <c r="M24" s="28" t="s">
        <v>73</v>
      </c>
      <c r="N24" s="29"/>
    </row>
    <row r="25" spans="1:15" ht="21" customHeight="1">
      <c r="A25" s="274"/>
      <c r="B25" s="26">
        <v>5</v>
      </c>
      <c r="C25" s="27"/>
      <c r="D25" s="27"/>
      <c r="E25" s="28" t="s">
        <v>73</v>
      </c>
      <c r="F25" s="28" t="s">
        <v>73</v>
      </c>
      <c r="G25" s="24"/>
      <c r="H25" s="277"/>
      <c r="I25" s="26">
        <v>5</v>
      </c>
      <c r="J25" s="27"/>
      <c r="K25" s="27" t="str">
        <f t="shared" si="6"/>
        <v/>
      </c>
      <c r="L25" s="28" t="s">
        <v>73</v>
      </c>
      <c r="M25" s="28" t="s">
        <v>73</v>
      </c>
      <c r="N25" s="29"/>
    </row>
    <row r="26" spans="1:15" ht="21" customHeight="1">
      <c r="N26" s="29"/>
    </row>
    <row r="27" spans="1:15" ht="21" customHeight="1">
      <c r="A27" s="278" t="s">
        <v>65</v>
      </c>
      <c r="B27" s="279"/>
      <c r="C27" s="279"/>
      <c r="D27" s="279"/>
      <c r="E27" s="279"/>
      <c r="F27" s="279"/>
      <c r="G27" s="279"/>
      <c r="H27" s="279"/>
      <c r="I27" s="279"/>
      <c r="J27" s="279"/>
      <c r="K27" s="279"/>
      <c r="L27" s="279"/>
      <c r="M27" s="280"/>
      <c r="N27" s="25"/>
    </row>
    <row r="28" spans="1:15" ht="21" customHeight="1">
      <c r="A28" s="272" t="s">
        <v>66</v>
      </c>
      <c r="B28" s="20" t="s">
        <v>38</v>
      </c>
      <c r="C28" s="21" t="s">
        <v>1</v>
      </c>
      <c r="D28" s="22" t="s">
        <v>78</v>
      </c>
      <c r="E28" s="23" t="s">
        <v>70</v>
      </c>
      <c r="F28" s="23" t="s">
        <v>71</v>
      </c>
      <c r="G28" s="24"/>
      <c r="H28" s="275" t="s">
        <v>67</v>
      </c>
      <c r="I28" s="20" t="s">
        <v>38</v>
      </c>
      <c r="J28" s="21" t="s">
        <v>1</v>
      </c>
      <c r="K28" s="22" t="s">
        <v>78</v>
      </c>
      <c r="L28" s="23" t="s">
        <v>70</v>
      </c>
      <c r="M28" s="23" t="s">
        <v>71</v>
      </c>
      <c r="N28" s="29"/>
    </row>
    <row r="29" spans="1:15" ht="21" customHeight="1">
      <c r="A29" s="273"/>
      <c r="B29" s="26">
        <v>1</v>
      </c>
      <c r="C29" s="27" t="s">
        <v>39</v>
      </c>
      <c r="D29" s="27" t="str">
        <f>PHONETIC(C29)</f>
        <v>くまもと　たろう</v>
      </c>
      <c r="E29" s="28" t="s">
        <v>73</v>
      </c>
      <c r="F29" s="28" t="s">
        <v>73</v>
      </c>
      <c r="G29" s="24"/>
      <c r="H29" s="276"/>
      <c r="I29" s="26">
        <v>1</v>
      </c>
      <c r="J29" s="27" t="s">
        <v>40</v>
      </c>
      <c r="K29" s="27" t="str">
        <f>PHONETIC(J29)</f>
        <v>くまもと　はなこ</v>
      </c>
      <c r="L29" s="28" t="s">
        <v>73</v>
      </c>
      <c r="M29" s="28" t="s">
        <v>73</v>
      </c>
      <c r="N29" s="29"/>
    </row>
    <row r="30" spans="1:15" ht="21" customHeight="1">
      <c r="A30" s="273"/>
      <c r="B30" s="26">
        <v>2</v>
      </c>
      <c r="C30" s="27"/>
      <c r="D30" s="27" t="str">
        <f t="shared" ref="D30" si="7">PHONETIC(C30)</f>
        <v/>
      </c>
      <c r="E30" s="28" t="s">
        <v>73</v>
      </c>
      <c r="F30" s="28" t="s">
        <v>73</v>
      </c>
      <c r="G30" s="24"/>
      <c r="H30" s="276"/>
      <c r="I30" s="26">
        <v>2</v>
      </c>
      <c r="J30" s="27"/>
      <c r="K30" s="27" t="str">
        <f t="shared" ref="K30:K33" si="8">PHONETIC(J30)</f>
        <v/>
      </c>
      <c r="L30" s="28" t="s">
        <v>73</v>
      </c>
      <c r="M30" s="28" t="s">
        <v>73</v>
      </c>
      <c r="N30" s="29"/>
    </row>
    <row r="31" spans="1:15" ht="21" customHeight="1">
      <c r="A31" s="273"/>
      <c r="B31" s="26">
        <v>3</v>
      </c>
      <c r="C31" s="27"/>
      <c r="D31" s="27"/>
      <c r="E31" s="28" t="s">
        <v>73</v>
      </c>
      <c r="F31" s="28" t="s">
        <v>73</v>
      </c>
      <c r="G31" s="24"/>
      <c r="H31" s="276"/>
      <c r="I31" s="26">
        <v>3</v>
      </c>
      <c r="J31" s="27"/>
      <c r="K31" s="27" t="str">
        <f t="shared" si="8"/>
        <v/>
      </c>
      <c r="L31" s="28" t="s">
        <v>73</v>
      </c>
      <c r="M31" s="28" t="s">
        <v>73</v>
      </c>
      <c r="N31" s="29"/>
    </row>
    <row r="32" spans="1:15" ht="21" customHeight="1">
      <c r="A32" s="273"/>
      <c r="B32" s="26" t="s">
        <v>43</v>
      </c>
      <c r="C32" s="27"/>
      <c r="D32" s="27"/>
      <c r="E32" s="28" t="s">
        <v>73</v>
      </c>
      <c r="F32" s="28" t="s">
        <v>73</v>
      </c>
      <c r="G32" s="24"/>
      <c r="H32" s="276"/>
      <c r="I32" s="26" t="s">
        <v>43</v>
      </c>
      <c r="J32" s="27"/>
      <c r="K32" s="27" t="str">
        <f t="shared" si="8"/>
        <v/>
      </c>
      <c r="L32" s="28" t="s">
        <v>73</v>
      </c>
      <c r="M32" s="28" t="s">
        <v>73</v>
      </c>
      <c r="N32" s="29"/>
    </row>
    <row r="33" spans="1:14" ht="21" customHeight="1">
      <c r="A33" s="274"/>
      <c r="B33" s="26" t="s">
        <v>43</v>
      </c>
      <c r="C33" s="27"/>
      <c r="D33" s="27"/>
      <c r="E33" s="28" t="s">
        <v>73</v>
      </c>
      <c r="F33" s="28" t="s">
        <v>73</v>
      </c>
      <c r="G33" s="24"/>
      <c r="H33" s="277"/>
      <c r="I33" s="26" t="s">
        <v>43</v>
      </c>
      <c r="J33" s="27"/>
      <c r="K33" s="27" t="str">
        <f t="shared" si="8"/>
        <v/>
      </c>
      <c r="L33" s="28" t="s">
        <v>73</v>
      </c>
      <c r="M33" s="28" t="s">
        <v>73</v>
      </c>
    </row>
    <row r="34" spans="1:14" ht="21" customHeight="1">
      <c r="D34" s="30"/>
      <c r="E34" s="24"/>
      <c r="F34" s="24"/>
      <c r="G34" s="24"/>
    </row>
    <row r="35" spans="1:14" ht="21" customHeight="1">
      <c r="A35" s="278" t="s">
        <v>64</v>
      </c>
      <c r="B35" s="279"/>
      <c r="C35" s="279"/>
      <c r="D35" s="279"/>
      <c r="E35" s="279"/>
      <c r="F35" s="279"/>
      <c r="G35" s="279"/>
      <c r="H35" s="279"/>
      <c r="I35" s="279"/>
      <c r="J35" s="279"/>
      <c r="K35" s="279"/>
      <c r="L35" s="279"/>
      <c r="M35" s="280"/>
    </row>
    <row r="36" spans="1:14" ht="21" customHeight="1">
      <c r="A36" s="272" t="s">
        <v>68</v>
      </c>
      <c r="B36" s="20" t="s">
        <v>38</v>
      </c>
      <c r="C36" s="21" t="s">
        <v>1</v>
      </c>
      <c r="D36" s="22" t="s">
        <v>78</v>
      </c>
      <c r="E36" s="23" t="s">
        <v>70</v>
      </c>
      <c r="F36" s="23" t="s">
        <v>71</v>
      </c>
      <c r="G36" s="24"/>
      <c r="H36" s="275" t="s">
        <v>69</v>
      </c>
      <c r="I36" s="20" t="s">
        <v>38</v>
      </c>
      <c r="J36" s="21" t="s">
        <v>1</v>
      </c>
      <c r="K36" s="22" t="s">
        <v>78</v>
      </c>
      <c r="L36" s="23" t="s">
        <v>70</v>
      </c>
      <c r="M36" s="23" t="s">
        <v>71</v>
      </c>
    </row>
    <row r="37" spans="1:14" ht="21" customHeight="1">
      <c r="A37" s="273"/>
      <c r="B37" s="26">
        <v>1</v>
      </c>
      <c r="C37" s="27" t="s">
        <v>39</v>
      </c>
      <c r="D37" s="27" t="str">
        <f>PHONETIC(C37)</f>
        <v>くまもと　たろう</v>
      </c>
      <c r="E37" s="28" t="s">
        <v>73</v>
      </c>
      <c r="F37" s="28" t="s">
        <v>73</v>
      </c>
      <c r="G37" s="24"/>
      <c r="H37" s="276"/>
      <c r="I37" s="26">
        <v>1</v>
      </c>
      <c r="J37" s="27" t="s">
        <v>40</v>
      </c>
      <c r="K37" s="27" t="str">
        <f>PHONETIC(J37)</f>
        <v>くまもと　はなこ</v>
      </c>
      <c r="L37" s="28" t="s">
        <v>73</v>
      </c>
      <c r="M37" s="28" t="s">
        <v>73</v>
      </c>
      <c r="N37" s="25"/>
    </row>
    <row r="38" spans="1:14" ht="21" customHeight="1">
      <c r="A38" s="273"/>
      <c r="B38" s="26">
        <v>2</v>
      </c>
      <c r="C38" s="27"/>
      <c r="D38" s="27" t="str">
        <f t="shared" ref="D38" si="9">PHONETIC(C38)</f>
        <v/>
      </c>
      <c r="E38" s="28" t="s">
        <v>73</v>
      </c>
      <c r="F38" s="28" t="s">
        <v>73</v>
      </c>
      <c r="G38" s="24"/>
      <c r="H38" s="276"/>
      <c r="I38" s="26">
        <v>2</v>
      </c>
      <c r="J38" s="27"/>
      <c r="K38" s="27" t="str">
        <f t="shared" ref="K38:K41" si="10">PHONETIC(J38)</f>
        <v/>
      </c>
      <c r="L38" s="28" t="s">
        <v>73</v>
      </c>
      <c r="M38" s="28" t="s">
        <v>73</v>
      </c>
      <c r="N38" s="29"/>
    </row>
    <row r="39" spans="1:14" ht="21" customHeight="1">
      <c r="A39" s="273"/>
      <c r="B39" s="26">
        <v>3</v>
      </c>
      <c r="C39" s="27"/>
      <c r="D39" s="27"/>
      <c r="E39" s="28" t="s">
        <v>73</v>
      </c>
      <c r="F39" s="28" t="s">
        <v>73</v>
      </c>
      <c r="G39" s="24"/>
      <c r="H39" s="276"/>
      <c r="I39" s="26">
        <v>3</v>
      </c>
      <c r="J39" s="27"/>
      <c r="K39" s="27" t="str">
        <f t="shared" si="10"/>
        <v/>
      </c>
      <c r="L39" s="28" t="s">
        <v>73</v>
      </c>
      <c r="M39" s="28" t="s">
        <v>73</v>
      </c>
      <c r="N39" s="29"/>
    </row>
    <row r="40" spans="1:14" ht="21" customHeight="1">
      <c r="A40" s="273"/>
      <c r="B40" s="26" t="s">
        <v>43</v>
      </c>
      <c r="C40" s="27"/>
      <c r="D40" s="27"/>
      <c r="E40" s="28" t="s">
        <v>73</v>
      </c>
      <c r="F40" s="28" t="s">
        <v>73</v>
      </c>
      <c r="G40" s="24"/>
      <c r="H40" s="276"/>
      <c r="I40" s="26" t="s">
        <v>43</v>
      </c>
      <c r="J40" s="27"/>
      <c r="K40" s="27" t="str">
        <f t="shared" si="10"/>
        <v/>
      </c>
      <c r="L40" s="28" t="s">
        <v>73</v>
      </c>
      <c r="M40" s="28" t="s">
        <v>73</v>
      </c>
      <c r="N40" s="29"/>
    </row>
    <row r="41" spans="1:14" ht="21" customHeight="1">
      <c r="A41" s="274"/>
      <c r="B41" s="26" t="s">
        <v>43</v>
      </c>
      <c r="C41" s="27"/>
      <c r="D41" s="27"/>
      <c r="E41" s="28" t="s">
        <v>73</v>
      </c>
      <c r="F41" s="28" t="s">
        <v>73</v>
      </c>
      <c r="G41" s="24"/>
      <c r="H41" s="277"/>
      <c r="I41" s="26" t="s">
        <v>43</v>
      </c>
      <c r="J41" s="27"/>
      <c r="K41" s="27" t="str">
        <f t="shared" si="10"/>
        <v/>
      </c>
      <c r="L41" s="28" t="s">
        <v>73</v>
      </c>
      <c r="M41" s="28" t="s">
        <v>73</v>
      </c>
      <c r="N41" s="29"/>
    </row>
    <row r="42" spans="1:14" ht="21" customHeight="1">
      <c r="N42" s="29"/>
    </row>
    <row r="44" spans="1:14" ht="21" customHeight="1">
      <c r="N44" s="25"/>
    </row>
    <row r="45" spans="1:14" ht="21" customHeight="1">
      <c r="N45" s="29"/>
    </row>
    <row r="46" spans="1:14" ht="21" customHeight="1">
      <c r="N46" s="29"/>
    </row>
    <row r="47" spans="1:14" ht="21" customHeight="1">
      <c r="N47" s="29"/>
    </row>
    <row r="48" spans="1:14" ht="21" customHeight="1">
      <c r="N48" s="29"/>
    </row>
  </sheetData>
  <mergeCells count="16">
    <mergeCell ref="K2:L2"/>
    <mergeCell ref="A35:M35"/>
    <mergeCell ref="A1:C1"/>
    <mergeCell ref="A4:M4"/>
    <mergeCell ref="A28:A33"/>
    <mergeCell ref="H28:H33"/>
    <mergeCell ref="A12:M12"/>
    <mergeCell ref="A5:A10"/>
    <mergeCell ref="H5:H10"/>
    <mergeCell ref="A36:A41"/>
    <mergeCell ref="H36:H41"/>
    <mergeCell ref="A27:M27"/>
    <mergeCell ref="A13:A18"/>
    <mergeCell ref="H13:H18"/>
    <mergeCell ref="A20:A25"/>
    <mergeCell ref="H20:H25"/>
  </mergeCells>
  <phoneticPr fontId="16" type="Hiragana" alignment="distributed"/>
  <dataValidations count="2">
    <dataValidation type="list" allowBlank="1" showInputMessage="1" showErrorMessage="1" sqref="E6:E10 L6:L10 E14:E18 E21:E25 E29:E33 E37:E41 L14:L18 L21:L25 L29:L33 L37:L41">
      <formula1>$N$5:$N$8</formula1>
    </dataValidation>
    <dataValidation type="list" allowBlank="1" showInputMessage="1" showErrorMessage="1" sqref="F6:F10 M6:M10 F14:F18 M14:M18 F21:F25 M21:M25 F29:F33 M29:M33 F37:F41 M37:M41">
      <formula1>$O$5:$O$17</formula1>
    </dataValidation>
  </dataValidations>
  <printOptions horizontalCentered="1"/>
  <pageMargins left="0.23622047244094491" right="0.23622047244094491" top="0.23622047244094491" bottom="0.23622047244094491"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topLeftCell="A13" zoomScale="115" zoomScaleNormal="100" zoomScaleSheetLayoutView="115" workbookViewId="0">
      <selection activeCell="M13" sqref="M13"/>
    </sheetView>
  </sheetViews>
  <sheetFormatPr defaultColWidth="12.75" defaultRowHeight="13.5"/>
  <cols>
    <col min="1" max="1" width="5.5" style="154" bestFit="1" customWidth="1"/>
    <col min="2" max="3" width="13.75" style="154" customWidth="1"/>
    <col min="4" max="4" width="15.25" style="154" customWidth="1"/>
    <col min="5" max="5" width="13.125" style="154" customWidth="1"/>
    <col min="6" max="6" width="5.875" style="154" customWidth="1"/>
    <col min="7" max="7" width="11.375" style="154" bestFit="1" customWidth="1"/>
    <col min="8" max="8" width="6.125" style="154" customWidth="1"/>
    <col min="9" max="9" width="13.25" style="154" bestFit="1" customWidth="1"/>
    <col min="10" max="10" width="14.75" style="154" bestFit="1" customWidth="1"/>
    <col min="11" max="11" width="9.25" style="154" bestFit="1" customWidth="1"/>
    <col min="12" max="12" width="13.125" style="154" bestFit="1" customWidth="1"/>
    <col min="13" max="13" width="11.875" style="154" bestFit="1" customWidth="1"/>
    <col min="14" max="16384" width="12.75" style="154"/>
  </cols>
  <sheetData>
    <row r="1" spans="1:13" ht="24">
      <c r="A1" s="284" t="s">
        <v>248</v>
      </c>
      <c r="B1" s="284"/>
      <c r="C1" s="284"/>
      <c r="D1" s="284"/>
      <c r="E1" s="284"/>
      <c r="F1" s="284"/>
      <c r="G1" s="285" t="s">
        <v>319</v>
      </c>
      <c r="H1" s="286"/>
      <c r="I1" s="287" t="str">
        <f>重要!C5</f>
        <v>市町村立～くまモン</v>
      </c>
      <c r="J1" s="288"/>
      <c r="K1" s="289"/>
    </row>
    <row r="2" spans="1:13" ht="15" customHeight="1">
      <c r="A2" s="155"/>
      <c r="B2" s="155"/>
      <c r="C2" s="155"/>
      <c r="D2" s="155"/>
      <c r="E2" s="155"/>
      <c r="F2" s="155"/>
      <c r="G2" s="155"/>
      <c r="H2" s="155"/>
      <c r="I2" s="155"/>
      <c r="J2" s="155"/>
      <c r="K2" s="155"/>
      <c r="L2" s="155"/>
    </row>
    <row r="3" spans="1:13" ht="24">
      <c r="A3" s="290" t="s">
        <v>224</v>
      </c>
      <c r="B3" s="290"/>
      <c r="C3" s="290"/>
      <c r="D3" s="290"/>
      <c r="E3" s="290"/>
      <c r="F3" s="290"/>
      <c r="G3" s="290"/>
      <c r="H3" s="290"/>
      <c r="I3" s="290"/>
      <c r="J3" s="290"/>
      <c r="K3" s="290"/>
      <c r="L3" s="167"/>
      <c r="M3" s="167"/>
    </row>
    <row r="4" spans="1:13" ht="15" customHeight="1">
      <c r="A4" s="155"/>
      <c r="B4" s="155"/>
      <c r="C4" s="155"/>
      <c r="D4" s="155"/>
      <c r="E4" s="155"/>
      <c r="F4" s="155"/>
      <c r="G4" s="155"/>
      <c r="H4" s="155"/>
      <c r="I4" s="155"/>
      <c r="J4" s="155"/>
      <c r="K4" s="155"/>
      <c r="L4" s="155"/>
    </row>
    <row r="5" spans="1:13" ht="15" customHeight="1">
      <c r="A5" s="155"/>
      <c r="B5" s="155"/>
      <c r="C5" s="155"/>
      <c r="D5" s="155"/>
      <c r="E5" s="155"/>
      <c r="F5" s="155"/>
      <c r="G5" s="155"/>
      <c r="H5" s="155"/>
      <c r="I5" s="155"/>
      <c r="J5" s="155"/>
      <c r="K5" s="155"/>
      <c r="L5" s="155"/>
    </row>
    <row r="6" spans="1:13" ht="15" customHeight="1">
      <c r="A6" s="156" t="s">
        <v>225</v>
      </c>
      <c r="B6" s="157" t="s">
        <v>229</v>
      </c>
      <c r="C6" s="158" t="s">
        <v>230</v>
      </c>
      <c r="D6" s="156" t="s">
        <v>227</v>
      </c>
      <c r="E6" s="157" t="s">
        <v>228</v>
      </c>
      <c r="F6" s="156" t="s">
        <v>226</v>
      </c>
      <c r="G6" s="156" t="s">
        <v>231</v>
      </c>
      <c r="H6" s="156" t="s">
        <v>247</v>
      </c>
      <c r="I6" s="156" t="s">
        <v>232</v>
      </c>
      <c r="J6" s="156" t="s">
        <v>233</v>
      </c>
      <c r="K6" s="156" t="s">
        <v>234</v>
      </c>
    </row>
    <row r="7" spans="1:13" ht="15" customHeight="1">
      <c r="A7" s="156" t="s">
        <v>249</v>
      </c>
      <c r="B7" s="157">
        <v>10000</v>
      </c>
      <c r="C7" s="159" t="s">
        <v>236</v>
      </c>
      <c r="D7" s="157" t="s">
        <v>86</v>
      </c>
      <c r="E7" s="157" t="str">
        <f>PHONETIC(D7)</f>
        <v>くまもと　たろう</v>
      </c>
      <c r="F7" s="156" t="s">
        <v>235</v>
      </c>
      <c r="G7" s="160">
        <v>39731</v>
      </c>
      <c r="H7" s="160"/>
      <c r="I7" s="156" t="s">
        <v>246</v>
      </c>
      <c r="J7" s="156" t="s">
        <v>87</v>
      </c>
      <c r="K7" s="160">
        <v>43590</v>
      </c>
      <c r="L7" s="161" t="s">
        <v>237</v>
      </c>
    </row>
    <row r="8" spans="1:13" ht="15" customHeight="1">
      <c r="A8" s="162">
        <v>1</v>
      </c>
      <c r="B8" s="162"/>
      <c r="C8" s="162"/>
      <c r="D8" s="162"/>
      <c r="E8" s="162"/>
      <c r="F8" s="163" t="s">
        <v>87</v>
      </c>
      <c r="G8" s="165"/>
      <c r="H8" s="165"/>
      <c r="I8" s="164"/>
      <c r="J8" s="168" t="s">
        <v>87</v>
      </c>
      <c r="K8" s="166"/>
      <c r="L8" s="161" t="s">
        <v>326</v>
      </c>
    </row>
    <row r="9" spans="1:13" ht="15" customHeight="1">
      <c r="A9" s="162">
        <v>2</v>
      </c>
      <c r="B9" s="162"/>
      <c r="C9" s="162"/>
      <c r="D9" s="162"/>
      <c r="E9" s="162"/>
      <c r="F9" s="163" t="s">
        <v>87</v>
      </c>
      <c r="G9" s="165"/>
      <c r="H9" s="165"/>
      <c r="I9" s="164"/>
      <c r="J9" s="168" t="s">
        <v>87</v>
      </c>
      <c r="K9" s="166"/>
    </row>
    <row r="10" spans="1:13" ht="15" customHeight="1">
      <c r="A10" s="162">
        <v>3</v>
      </c>
      <c r="B10" s="162"/>
      <c r="C10" s="162"/>
      <c r="D10" s="162"/>
      <c r="E10" s="162"/>
      <c r="F10" s="163" t="s">
        <v>87</v>
      </c>
      <c r="G10" s="165"/>
      <c r="H10" s="165"/>
      <c r="I10" s="164"/>
      <c r="J10" s="168" t="s">
        <v>87</v>
      </c>
      <c r="K10" s="166"/>
    </row>
    <row r="11" spans="1:13" ht="15" customHeight="1">
      <c r="A11" s="162">
        <v>4</v>
      </c>
      <c r="B11" s="162"/>
      <c r="C11" s="162"/>
      <c r="D11" s="162"/>
      <c r="E11" s="162"/>
      <c r="F11" s="163" t="s">
        <v>87</v>
      </c>
      <c r="G11" s="165"/>
      <c r="H11" s="165"/>
      <c r="I11" s="164"/>
      <c r="J11" s="168" t="s">
        <v>87</v>
      </c>
      <c r="K11" s="166"/>
    </row>
    <row r="12" spans="1:13" ht="15" customHeight="1">
      <c r="A12" s="162">
        <v>5</v>
      </c>
      <c r="B12" s="162"/>
      <c r="C12" s="162"/>
      <c r="D12" s="162"/>
      <c r="E12" s="162"/>
      <c r="F12" s="163" t="s">
        <v>87</v>
      </c>
      <c r="G12" s="165"/>
      <c r="H12" s="165"/>
      <c r="I12" s="164"/>
      <c r="J12" s="168" t="s">
        <v>87</v>
      </c>
      <c r="K12" s="166"/>
    </row>
    <row r="13" spans="1:13" ht="15" customHeight="1">
      <c r="A13" s="162">
        <v>6</v>
      </c>
      <c r="B13" s="162"/>
      <c r="C13" s="162"/>
      <c r="D13" s="162"/>
      <c r="E13" s="162"/>
      <c r="F13" s="163" t="s">
        <v>87</v>
      </c>
      <c r="G13" s="165"/>
      <c r="H13" s="165"/>
      <c r="I13" s="164"/>
      <c r="J13" s="168" t="s">
        <v>87</v>
      </c>
      <c r="K13" s="166"/>
    </row>
    <row r="14" spans="1:13" ht="15" customHeight="1">
      <c r="A14" s="162">
        <v>7</v>
      </c>
      <c r="B14" s="162"/>
      <c r="C14" s="162"/>
      <c r="D14" s="162"/>
      <c r="E14" s="162"/>
      <c r="F14" s="163" t="s">
        <v>87</v>
      </c>
      <c r="G14" s="165"/>
      <c r="H14" s="165"/>
      <c r="I14" s="164"/>
      <c r="J14" s="168" t="s">
        <v>87</v>
      </c>
      <c r="K14" s="166"/>
    </row>
    <row r="15" spans="1:13" ht="15" customHeight="1">
      <c r="A15" s="162">
        <v>8</v>
      </c>
      <c r="B15" s="162"/>
      <c r="C15" s="162"/>
      <c r="D15" s="162"/>
      <c r="E15" s="162"/>
      <c r="F15" s="163" t="s">
        <v>87</v>
      </c>
      <c r="G15" s="165"/>
      <c r="H15" s="165"/>
      <c r="I15" s="164"/>
      <c r="J15" s="168" t="s">
        <v>87</v>
      </c>
      <c r="K15" s="166"/>
    </row>
    <row r="16" spans="1:13" ht="15" customHeight="1">
      <c r="A16" s="162">
        <v>9</v>
      </c>
      <c r="B16" s="162"/>
      <c r="C16" s="162"/>
      <c r="D16" s="162"/>
      <c r="E16" s="162"/>
      <c r="F16" s="163" t="s">
        <v>87</v>
      </c>
      <c r="G16" s="165"/>
      <c r="H16" s="165"/>
      <c r="I16" s="164"/>
      <c r="J16" s="168" t="s">
        <v>87</v>
      </c>
      <c r="K16" s="166"/>
    </row>
    <row r="17" spans="1:13" ht="15" customHeight="1">
      <c r="A17" s="162">
        <v>10</v>
      </c>
      <c r="B17" s="162"/>
      <c r="C17" s="162"/>
      <c r="D17" s="162"/>
      <c r="E17" s="162"/>
      <c r="F17" s="163" t="s">
        <v>87</v>
      </c>
      <c r="G17" s="165"/>
      <c r="H17" s="165"/>
      <c r="I17" s="164"/>
      <c r="J17" s="168" t="s">
        <v>87</v>
      </c>
      <c r="K17" s="166"/>
    </row>
    <row r="18" spans="1:13" ht="15" customHeight="1">
      <c r="A18" s="162">
        <v>11</v>
      </c>
      <c r="B18" s="162"/>
      <c r="C18" s="162"/>
      <c r="D18" s="162"/>
      <c r="E18" s="162"/>
      <c r="F18" s="163" t="s">
        <v>87</v>
      </c>
      <c r="G18" s="165"/>
      <c r="H18" s="165"/>
      <c r="I18" s="164"/>
      <c r="J18" s="168" t="s">
        <v>87</v>
      </c>
      <c r="K18" s="166"/>
    </row>
    <row r="19" spans="1:13" ht="15" customHeight="1">
      <c r="A19" s="162">
        <v>12</v>
      </c>
      <c r="B19" s="162"/>
      <c r="C19" s="162"/>
      <c r="D19" s="162"/>
      <c r="E19" s="162"/>
      <c r="F19" s="163" t="s">
        <v>87</v>
      </c>
      <c r="G19" s="165"/>
      <c r="H19" s="165"/>
      <c r="I19" s="164"/>
      <c r="J19" s="168" t="s">
        <v>87</v>
      </c>
      <c r="K19" s="166"/>
    </row>
    <row r="20" spans="1:13" ht="15" customHeight="1">
      <c r="A20" s="162">
        <v>13</v>
      </c>
      <c r="B20" s="162"/>
      <c r="C20" s="162"/>
      <c r="D20" s="162"/>
      <c r="E20" s="162"/>
      <c r="F20" s="163" t="s">
        <v>87</v>
      </c>
      <c r="G20" s="165"/>
      <c r="H20" s="165"/>
      <c r="I20" s="164"/>
      <c r="J20" s="168" t="s">
        <v>87</v>
      </c>
      <c r="K20" s="166"/>
    </row>
    <row r="21" spans="1:13" ht="15" customHeight="1">
      <c r="A21" s="162">
        <v>14</v>
      </c>
      <c r="B21" s="162"/>
      <c r="C21" s="162"/>
      <c r="D21" s="162"/>
      <c r="E21" s="162"/>
      <c r="F21" s="163" t="s">
        <v>87</v>
      </c>
      <c r="G21" s="165"/>
      <c r="H21" s="165"/>
      <c r="I21" s="164"/>
      <c r="J21" s="168" t="s">
        <v>87</v>
      </c>
      <c r="K21" s="166"/>
    </row>
    <row r="22" spans="1:13" ht="15" customHeight="1">
      <c r="A22" s="162">
        <v>15</v>
      </c>
      <c r="B22" s="162"/>
      <c r="C22" s="162"/>
      <c r="D22" s="162"/>
      <c r="E22" s="162"/>
      <c r="F22" s="163" t="s">
        <v>87</v>
      </c>
      <c r="G22" s="165"/>
      <c r="H22" s="165"/>
      <c r="I22" s="164"/>
      <c r="J22" s="168" t="s">
        <v>87</v>
      </c>
      <c r="K22" s="166"/>
    </row>
    <row r="23" spans="1:13" ht="15" customHeight="1">
      <c r="A23" s="162">
        <v>16</v>
      </c>
      <c r="B23" s="162"/>
      <c r="C23" s="162"/>
      <c r="D23" s="162"/>
      <c r="E23" s="162"/>
      <c r="F23" s="163" t="s">
        <v>87</v>
      </c>
      <c r="G23" s="165"/>
      <c r="H23" s="165"/>
      <c r="I23" s="164"/>
      <c r="J23" s="168" t="s">
        <v>87</v>
      </c>
      <c r="K23" s="166"/>
    </row>
    <row r="24" spans="1:13" ht="15" customHeight="1">
      <c r="A24" s="162">
        <v>17</v>
      </c>
      <c r="B24" s="162"/>
      <c r="C24" s="162"/>
      <c r="D24" s="162"/>
      <c r="E24" s="162"/>
      <c r="F24" s="163" t="s">
        <v>87</v>
      </c>
      <c r="G24" s="165"/>
      <c r="H24" s="165"/>
      <c r="I24" s="164"/>
      <c r="J24" s="168" t="s">
        <v>87</v>
      </c>
      <c r="K24" s="166"/>
    </row>
    <row r="25" spans="1:13" ht="15" customHeight="1">
      <c r="A25" s="162">
        <v>18</v>
      </c>
      <c r="B25" s="162"/>
      <c r="C25" s="162"/>
      <c r="D25" s="162"/>
      <c r="E25" s="162"/>
      <c r="F25" s="163" t="s">
        <v>87</v>
      </c>
      <c r="G25" s="165"/>
      <c r="H25" s="165"/>
      <c r="I25" s="164"/>
      <c r="J25" s="168" t="s">
        <v>87</v>
      </c>
      <c r="K25" s="166"/>
    </row>
    <row r="26" spans="1:13" ht="15" customHeight="1">
      <c r="A26" s="162">
        <v>19</v>
      </c>
      <c r="B26" s="162"/>
      <c r="C26" s="162"/>
      <c r="D26" s="162"/>
      <c r="E26" s="162"/>
      <c r="F26" s="163" t="s">
        <v>87</v>
      </c>
      <c r="G26" s="165"/>
      <c r="H26" s="165"/>
      <c r="I26" s="164"/>
      <c r="J26" s="168" t="s">
        <v>87</v>
      </c>
      <c r="K26" s="166"/>
    </row>
    <row r="27" spans="1:13" ht="15" customHeight="1">
      <c r="A27" s="162">
        <v>20</v>
      </c>
      <c r="B27" s="162"/>
      <c r="C27" s="162"/>
      <c r="D27" s="162"/>
      <c r="E27" s="162"/>
      <c r="F27" s="163" t="s">
        <v>87</v>
      </c>
      <c r="G27" s="165"/>
      <c r="H27" s="165"/>
      <c r="I27" s="164"/>
      <c r="J27" s="168" t="s">
        <v>87</v>
      </c>
      <c r="K27" s="166"/>
    </row>
    <row r="28" spans="1:13" ht="15" customHeight="1">
      <c r="A28" s="162">
        <v>21</v>
      </c>
      <c r="B28" s="162"/>
      <c r="C28" s="162"/>
      <c r="D28" s="162"/>
      <c r="E28" s="162"/>
      <c r="F28" s="163" t="s">
        <v>87</v>
      </c>
      <c r="G28" s="165"/>
      <c r="H28" s="165"/>
      <c r="I28" s="164"/>
      <c r="J28" s="168" t="s">
        <v>87</v>
      </c>
      <c r="K28" s="166"/>
    </row>
    <row r="29" spans="1:13" ht="15" customHeight="1">
      <c r="A29" s="162">
        <v>22</v>
      </c>
      <c r="B29" s="162"/>
      <c r="C29" s="162"/>
      <c r="D29" s="162"/>
      <c r="E29" s="162"/>
      <c r="F29" s="163" t="s">
        <v>87</v>
      </c>
      <c r="G29" s="165"/>
      <c r="H29" s="165"/>
      <c r="I29" s="164"/>
      <c r="J29" s="168" t="s">
        <v>87</v>
      </c>
      <c r="K29" s="166"/>
      <c r="L29" s="154" t="s">
        <v>238</v>
      </c>
      <c r="M29" s="154" t="s">
        <v>85</v>
      </c>
    </row>
    <row r="30" spans="1:13" ht="15" customHeight="1">
      <c r="A30" s="162">
        <v>23</v>
      </c>
      <c r="B30" s="162"/>
      <c r="C30" s="162"/>
      <c r="D30" s="162"/>
      <c r="E30" s="162"/>
      <c r="F30" s="163" t="s">
        <v>87</v>
      </c>
      <c r="G30" s="165"/>
      <c r="H30" s="165"/>
      <c r="I30" s="164"/>
      <c r="J30" s="168" t="s">
        <v>87</v>
      </c>
      <c r="K30" s="166"/>
      <c r="L30" s="154" t="s">
        <v>87</v>
      </c>
      <c r="M30" s="154" t="s">
        <v>87</v>
      </c>
    </row>
    <row r="31" spans="1:13" ht="15" customHeight="1">
      <c r="A31" s="162">
        <v>24</v>
      </c>
      <c r="B31" s="162"/>
      <c r="C31" s="162"/>
      <c r="D31" s="162"/>
      <c r="E31" s="162"/>
      <c r="F31" s="163" t="s">
        <v>87</v>
      </c>
      <c r="G31" s="165"/>
      <c r="H31" s="165"/>
      <c r="I31" s="164"/>
      <c r="J31" s="168" t="s">
        <v>87</v>
      </c>
      <c r="K31" s="166"/>
      <c r="L31" s="154" t="s">
        <v>235</v>
      </c>
      <c r="M31" s="154" t="s">
        <v>91</v>
      </c>
    </row>
    <row r="32" spans="1:13" ht="15" customHeight="1">
      <c r="A32" s="162">
        <v>25</v>
      </c>
      <c r="B32" s="162"/>
      <c r="C32" s="162"/>
      <c r="D32" s="162"/>
      <c r="E32" s="162"/>
      <c r="F32" s="163" t="s">
        <v>87</v>
      </c>
      <c r="G32" s="165"/>
      <c r="H32" s="165"/>
      <c r="I32" s="164"/>
      <c r="J32" s="168" t="s">
        <v>87</v>
      </c>
      <c r="K32" s="166"/>
      <c r="L32" s="154" t="s">
        <v>239</v>
      </c>
      <c r="M32" s="154" t="s">
        <v>93</v>
      </c>
    </row>
    <row r="33" spans="1:13" ht="15" customHeight="1">
      <c r="A33" s="162">
        <v>26</v>
      </c>
      <c r="B33" s="162"/>
      <c r="C33" s="162"/>
      <c r="D33" s="162"/>
      <c r="E33" s="162"/>
      <c r="F33" s="163" t="s">
        <v>87</v>
      </c>
      <c r="G33" s="165"/>
      <c r="H33" s="165"/>
      <c r="I33" s="164"/>
      <c r="J33" s="168" t="s">
        <v>87</v>
      </c>
      <c r="K33" s="166"/>
      <c r="L33" s="154" t="s">
        <v>240</v>
      </c>
      <c r="M33" s="154" t="s">
        <v>95</v>
      </c>
    </row>
    <row r="34" spans="1:13" ht="15" customHeight="1">
      <c r="A34" s="162">
        <v>27</v>
      </c>
      <c r="B34" s="162"/>
      <c r="C34" s="162"/>
      <c r="D34" s="162"/>
      <c r="E34" s="162"/>
      <c r="F34" s="163" t="s">
        <v>87</v>
      </c>
      <c r="G34" s="165"/>
      <c r="H34" s="165"/>
      <c r="I34" s="164"/>
      <c r="J34" s="168" t="s">
        <v>87</v>
      </c>
      <c r="K34" s="166"/>
      <c r="L34" s="154" t="s">
        <v>241</v>
      </c>
      <c r="M34" s="154" t="s">
        <v>97</v>
      </c>
    </row>
    <row r="35" spans="1:13" ht="15" customHeight="1">
      <c r="A35" s="162">
        <v>28</v>
      </c>
      <c r="B35" s="162"/>
      <c r="C35" s="162"/>
      <c r="D35" s="162"/>
      <c r="E35" s="162"/>
      <c r="F35" s="163" t="s">
        <v>87</v>
      </c>
      <c r="G35" s="165"/>
      <c r="H35" s="165"/>
      <c r="I35" s="164"/>
      <c r="J35" s="168" t="s">
        <v>87</v>
      </c>
      <c r="K35" s="166"/>
      <c r="L35" s="154" t="s">
        <v>242</v>
      </c>
      <c r="M35" s="154" t="s">
        <v>99</v>
      </c>
    </row>
    <row r="36" spans="1:13" ht="15" customHeight="1">
      <c r="A36" s="162">
        <v>29</v>
      </c>
      <c r="B36" s="162"/>
      <c r="C36" s="162"/>
      <c r="D36" s="162"/>
      <c r="E36" s="162"/>
      <c r="F36" s="163" t="s">
        <v>87</v>
      </c>
      <c r="G36" s="165"/>
      <c r="H36" s="165"/>
      <c r="I36" s="164"/>
      <c r="J36" s="168" t="s">
        <v>87</v>
      </c>
      <c r="K36" s="166"/>
      <c r="L36" s="154" t="s">
        <v>243</v>
      </c>
      <c r="M36" s="154" t="s">
        <v>100</v>
      </c>
    </row>
    <row r="37" spans="1:13" ht="15" customHeight="1">
      <c r="A37" s="162">
        <v>30</v>
      </c>
      <c r="B37" s="162"/>
      <c r="C37" s="162"/>
      <c r="D37" s="162"/>
      <c r="E37" s="162"/>
      <c r="F37" s="163" t="s">
        <v>87</v>
      </c>
      <c r="G37" s="165"/>
      <c r="H37" s="165"/>
      <c r="I37" s="164"/>
      <c r="J37" s="168" t="s">
        <v>87</v>
      </c>
      <c r="K37" s="166"/>
      <c r="M37" s="154" t="s">
        <v>101</v>
      </c>
    </row>
    <row r="38" spans="1:13" ht="15" customHeight="1">
      <c r="M38" s="154" t="s">
        <v>102</v>
      </c>
    </row>
    <row r="39" spans="1:13" ht="15" customHeight="1">
      <c r="M39" s="154" t="s">
        <v>103</v>
      </c>
    </row>
    <row r="40" spans="1:13" ht="15" customHeight="1">
      <c r="M40" s="154" t="s">
        <v>104</v>
      </c>
    </row>
    <row r="41" spans="1:13" ht="15" customHeight="1">
      <c r="M41" s="154" t="s">
        <v>244</v>
      </c>
    </row>
    <row r="42" spans="1:13" ht="15" customHeight="1">
      <c r="M42" s="154" t="s">
        <v>245</v>
      </c>
    </row>
  </sheetData>
  <mergeCells count="4">
    <mergeCell ref="A1:F1"/>
    <mergeCell ref="G1:H1"/>
    <mergeCell ref="I1:K1"/>
    <mergeCell ref="A3:K3"/>
  </mergeCells>
  <phoneticPr fontId="4"/>
  <dataValidations count="3">
    <dataValidation type="list" allowBlank="1" showInputMessage="1" showErrorMessage="1" sqref="F7">
      <formula1>$N$30:$N$42</formula1>
    </dataValidation>
    <dataValidation type="list" allowBlank="1" showInputMessage="1" showErrorMessage="1" sqref="F8:F37">
      <formula1>$L$30:$L$36</formula1>
    </dataValidation>
    <dataValidation type="list" allowBlank="1" showInputMessage="1" showErrorMessage="1" sqref="J7:J37">
      <formula1>$M$30:$M$42</formula1>
    </dataValidation>
  </dataValidations>
  <pageMargins left="0.7" right="0.7" top="0.75" bottom="0.75" header="0.3" footer="0.3"/>
  <pageSetup paperSize="9" scale="92" orientation="landscape" verticalDpi="0" r:id="rId1"/>
  <rowBreaks count="1" manualBreakCount="1">
    <brk id="12" max="10" man="1"/>
  </rowBreaks>
  <colBreaks count="1" manualBreakCount="1">
    <brk id="3" max="36"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40"/>
  <sheetViews>
    <sheetView view="pageBreakPreview" topLeftCell="A5" zoomScaleNormal="100" zoomScaleSheetLayoutView="100" workbookViewId="0">
      <selection activeCell="M9" sqref="M9:M20"/>
    </sheetView>
  </sheetViews>
  <sheetFormatPr defaultColWidth="9.625" defaultRowHeight="19.899999999999999" customHeight="1"/>
  <cols>
    <col min="1" max="1" width="6.5" style="46" bestFit="1" customWidth="1"/>
    <col min="2" max="2" width="9.875" style="46" bestFit="1" customWidth="1"/>
    <col min="3" max="3" width="4.875" style="46" bestFit="1" customWidth="1"/>
    <col min="4" max="4" width="18.125" style="46" bestFit="1" customWidth="1"/>
    <col min="5" max="6" width="4.875" style="46" bestFit="1" customWidth="1"/>
    <col min="7" max="7" width="26.125" style="46" bestFit="1" customWidth="1"/>
    <col min="8" max="8" width="10.125" style="77" customWidth="1"/>
    <col min="9" max="9" width="10.125" style="46" bestFit="1" customWidth="1"/>
    <col min="10" max="10" width="8.25" style="46" bestFit="1" customWidth="1"/>
    <col min="11" max="11" width="6.5" style="46" bestFit="1" customWidth="1"/>
    <col min="12" max="12" width="68.375" style="45" bestFit="1" customWidth="1"/>
    <col min="13" max="13" width="8.25" style="45" bestFit="1" customWidth="1"/>
    <col min="14" max="31" width="9.625" style="45"/>
    <col min="32" max="16384" width="9.625" style="46"/>
  </cols>
  <sheetData>
    <row r="1" spans="1:31" ht="19.899999999999999" customHeight="1">
      <c r="A1" s="294" t="s">
        <v>79</v>
      </c>
      <c r="B1" s="294"/>
      <c r="C1" s="294"/>
      <c r="D1" s="294"/>
      <c r="E1" s="294"/>
      <c r="F1" s="294"/>
      <c r="G1" s="294"/>
      <c r="H1" s="294"/>
      <c r="I1" s="294"/>
      <c r="J1" s="294"/>
      <c r="K1" s="294"/>
      <c r="L1" s="44">
        <f ca="1">TODAY()</f>
        <v>44276</v>
      </c>
    </row>
    <row r="2" spans="1:31" ht="19.899999999999999" customHeight="1">
      <c r="E2" s="295"/>
      <c r="F2" s="295"/>
      <c r="G2" s="295"/>
    </row>
    <row r="3" spans="1:31" ht="19.899999999999999" customHeight="1">
      <c r="A3" s="2" t="s">
        <v>3</v>
      </c>
      <c r="B3" s="296" t="s">
        <v>196</v>
      </c>
      <c r="C3" s="297"/>
      <c r="D3" s="298"/>
      <c r="E3" s="1"/>
      <c r="F3" s="48" t="s">
        <v>80</v>
      </c>
      <c r="G3" s="1"/>
      <c r="H3" s="1"/>
    </row>
    <row r="4" spans="1:31" ht="19.899999999999999" customHeight="1">
      <c r="A4" s="1"/>
      <c r="B4" s="1"/>
      <c r="C4" s="1"/>
      <c r="D4" s="1"/>
      <c r="E4" s="1"/>
      <c r="F4" s="49" t="s">
        <v>81</v>
      </c>
      <c r="G4" s="1"/>
      <c r="H4" s="1"/>
    </row>
    <row r="5" spans="1:31" ht="19.899999999999999" customHeight="1">
      <c r="A5" s="2" t="s">
        <v>4</v>
      </c>
      <c r="B5" s="291"/>
      <c r="C5" s="292"/>
      <c r="D5" s="293"/>
      <c r="E5" s="1"/>
      <c r="F5" s="299" t="s">
        <v>5</v>
      </c>
      <c r="G5" s="3" t="str">
        <f>重要!C7</f>
        <v>〒０００－１１１１</v>
      </c>
      <c r="H5" s="237"/>
      <c r="I5" s="50"/>
    </row>
    <row r="6" spans="1:31" ht="19.899999999999999" customHeight="1">
      <c r="A6" s="2" t="s">
        <v>77</v>
      </c>
      <c r="B6" s="291" t="str">
        <f>重要!C5</f>
        <v>市町村立～くまモン</v>
      </c>
      <c r="C6" s="292"/>
      <c r="D6" s="293"/>
      <c r="E6" s="1"/>
      <c r="F6" s="300"/>
      <c r="G6" s="4" t="str">
        <f>重要!E7</f>
        <v>熊本市トマト町赤玉1-2-302</v>
      </c>
      <c r="H6" s="238"/>
      <c r="I6" s="51"/>
    </row>
    <row r="7" spans="1:31" ht="19.899999999999999" customHeight="1">
      <c r="A7" s="2" t="s">
        <v>6</v>
      </c>
      <c r="B7" s="291" t="str">
        <f>重要!C9</f>
        <v>水前寺　江津子</v>
      </c>
      <c r="C7" s="292"/>
      <c r="D7" s="293"/>
      <c r="E7" s="1"/>
      <c r="F7" s="11" t="s">
        <v>7</v>
      </c>
      <c r="G7" s="5" t="str">
        <f>重要!C8</f>
        <v>０５０－５５５５－１１１１</v>
      </c>
      <c r="H7" s="237"/>
      <c r="I7" s="50"/>
    </row>
    <row r="9" spans="1:31" ht="19.899999999999999" customHeight="1">
      <c r="A9" s="47" t="s">
        <v>8</v>
      </c>
      <c r="B9" s="47" t="s" ph="1">
        <v>9</v>
      </c>
      <c r="C9" s="47" t="s">
        <v>10</v>
      </c>
      <c r="D9" s="47" t="s">
        <v>11</v>
      </c>
      <c r="E9" s="47" t="s">
        <v>12</v>
      </c>
      <c r="F9" s="47" t="s">
        <v>13</v>
      </c>
      <c r="G9" s="47" t="s">
        <v>14</v>
      </c>
      <c r="H9" s="47" t="s">
        <v>325</v>
      </c>
      <c r="I9" s="52" t="s">
        <v>15</v>
      </c>
      <c r="J9" s="52" t="s">
        <v>82</v>
      </c>
      <c r="K9" s="52" t="s">
        <v>83</v>
      </c>
      <c r="L9" s="45" t="s">
        <v>84</v>
      </c>
      <c r="M9" s="46" t="s">
        <v>85</v>
      </c>
    </row>
    <row r="10" spans="1:31" ht="19.899999999999999" customHeight="1">
      <c r="A10" s="47">
        <v>0</v>
      </c>
      <c r="B10" s="53" t="s" ph="1">
        <v>86</v>
      </c>
      <c r="C10" s="53" t="s">
        <v>16</v>
      </c>
      <c r="D10" s="54">
        <v>38528</v>
      </c>
      <c r="E10" s="55">
        <f t="shared" ref="E10:E40" ca="1" si="0">DATEDIF(D10,$L$1,"Y")</f>
        <v>15</v>
      </c>
      <c r="F10" s="56" t="str">
        <f ca="1">CHOOSE(DATEDIF(D10,DATE(YEAR(TODAY())-(MONTH(TODAY())&lt;=3)*1,4,1),"Y")-2,"年少","年中","年長","小1","小2","小3","小4","小5","小6","中1","中2","中3","高1","高2","高3","大1","大2","大3","大4")</f>
        <v>中3</v>
      </c>
      <c r="G10" s="57" t="s">
        <v>17</v>
      </c>
      <c r="H10" s="57">
        <v>10000</v>
      </c>
      <c r="I10" s="58" t="s">
        <v>18</v>
      </c>
      <c r="J10" s="53" t="s">
        <v>87</v>
      </c>
      <c r="K10" s="53" t="s">
        <v>88</v>
      </c>
      <c r="L10" s="59" t="s">
        <v>89</v>
      </c>
      <c r="M10" s="46" t="s">
        <v>87</v>
      </c>
    </row>
    <row r="11" spans="1:31" ht="19.899999999999999" customHeight="1">
      <c r="A11" s="60">
        <v>1</v>
      </c>
      <c r="B11" s="61" ph="1"/>
      <c r="C11" s="61"/>
      <c r="D11" s="62"/>
      <c r="E11" s="63">
        <f t="shared" ca="1" si="0"/>
        <v>121</v>
      </c>
      <c r="F11" s="64" t="e">
        <f t="shared" ref="F11:F40" ca="1" si="1">CHOOSE(DATEDIF(D11,DATE(YEAR(TODAY())-(MONTH(TODAY())&lt;=3)*1,4,1),"Y")-2,"年少","年中","年長","小1","小2","小3","小4","小5","小6","中1","中2","中3","高1","高2","高3","大1","大2","大3","大4")</f>
        <v>#VALUE!</v>
      </c>
      <c r="G11" s="65"/>
      <c r="H11" s="65"/>
      <c r="I11" s="66"/>
      <c r="J11" s="61" t="s">
        <v>87</v>
      </c>
      <c r="K11" s="61"/>
      <c r="L11" s="59" t="s">
        <v>90</v>
      </c>
      <c r="M11" s="46" t="s">
        <v>91</v>
      </c>
      <c r="Z11" s="46"/>
      <c r="AA11" s="46"/>
      <c r="AB11" s="46"/>
      <c r="AC11" s="46"/>
      <c r="AD11" s="46"/>
      <c r="AE11" s="46"/>
    </row>
    <row r="12" spans="1:31" ht="19.899999999999999" customHeight="1">
      <c r="A12" s="60">
        <v>2</v>
      </c>
      <c r="B12" s="61" ph="1"/>
      <c r="C12" s="61"/>
      <c r="D12" s="62"/>
      <c r="E12" s="63">
        <f t="shared" ca="1" si="0"/>
        <v>121</v>
      </c>
      <c r="F12" s="64" t="e">
        <f t="shared" ca="1" si="1"/>
        <v>#VALUE!</v>
      </c>
      <c r="G12" s="65"/>
      <c r="H12" s="65"/>
      <c r="I12" s="66"/>
      <c r="J12" s="61" t="s">
        <v>87</v>
      </c>
      <c r="K12" s="61"/>
      <c r="L12" s="59" t="s">
        <v>92</v>
      </c>
      <c r="M12" s="46" t="s">
        <v>93</v>
      </c>
      <c r="Z12" s="46"/>
      <c r="AA12" s="46"/>
      <c r="AB12" s="46"/>
      <c r="AC12" s="46"/>
      <c r="AD12" s="46"/>
      <c r="AE12" s="46"/>
    </row>
    <row r="13" spans="1:31" ht="19.899999999999999" customHeight="1">
      <c r="A13" s="60">
        <v>3</v>
      </c>
      <c r="B13" s="61" ph="1"/>
      <c r="C13" s="61"/>
      <c r="D13" s="62"/>
      <c r="E13" s="63">
        <f t="shared" ca="1" si="0"/>
        <v>121</v>
      </c>
      <c r="F13" s="64" t="e">
        <f t="shared" ca="1" si="1"/>
        <v>#VALUE!</v>
      </c>
      <c r="G13" s="65"/>
      <c r="H13" s="65"/>
      <c r="I13" s="66"/>
      <c r="J13" s="61" t="s">
        <v>87</v>
      </c>
      <c r="K13" s="61"/>
      <c r="L13" s="59" t="s">
        <v>94</v>
      </c>
      <c r="M13" s="46" t="s">
        <v>95</v>
      </c>
      <c r="Z13" s="46"/>
      <c r="AA13" s="46"/>
      <c r="AB13" s="46"/>
      <c r="AC13" s="46"/>
      <c r="AD13" s="46"/>
      <c r="AE13" s="46"/>
    </row>
    <row r="14" spans="1:31" ht="19.899999999999999" customHeight="1">
      <c r="A14" s="60">
        <v>4</v>
      </c>
      <c r="B14" s="61" ph="1"/>
      <c r="C14" s="61"/>
      <c r="D14" s="62"/>
      <c r="E14" s="63">
        <f t="shared" ca="1" si="0"/>
        <v>121</v>
      </c>
      <c r="F14" s="64" t="e">
        <f t="shared" ca="1" si="1"/>
        <v>#VALUE!</v>
      </c>
      <c r="G14" s="65"/>
      <c r="H14" s="65"/>
      <c r="I14" s="66"/>
      <c r="J14" s="61" t="s">
        <v>87</v>
      </c>
      <c r="K14" s="61"/>
      <c r="L14" s="45" t="s">
        <v>96</v>
      </c>
      <c r="M14" s="46" t="s">
        <v>97</v>
      </c>
      <c r="Z14" s="46"/>
      <c r="AA14" s="46"/>
      <c r="AB14" s="46"/>
      <c r="AC14" s="46"/>
      <c r="AD14" s="46"/>
      <c r="AE14" s="46"/>
    </row>
    <row r="15" spans="1:31" ht="19.899999999999999" customHeight="1">
      <c r="A15" s="60">
        <v>5</v>
      </c>
      <c r="B15" s="61" ph="1"/>
      <c r="C15" s="61"/>
      <c r="D15" s="62"/>
      <c r="E15" s="63">
        <f t="shared" ca="1" si="0"/>
        <v>121</v>
      </c>
      <c r="F15" s="64" t="e">
        <f t="shared" ca="1" si="1"/>
        <v>#VALUE!</v>
      </c>
      <c r="G15" s="65"/>
      <c r="H15" s="65"/>
      <c r="I15" s="66"/>
      <c r="J15" s="61" t="s">
        <v>87</v>
      </c>
      <c r="K15" s="61"/>
      <c r="L15" s="59" t="s">
        <v>98</v>
      </c>
      <c r="M15" s="46" t="s">
        <v>99</v>
      </c>
      <c r="Z15" s="46"/>
      <c r="AA15" s="46"/>
      <c r="AB15" s="46"/>
      <c r="AC15" s="46"/>
      <c r="AD15" s="46"/>
      <c r="AE15" s="46"/>
    </row>
    <row r="16" spans="1:31" ht="19.899999999999999" customHeight="1">
      <c r="A16" s="60">
        <v>6</v>
      </c>
      <c r="B16" s="61" ph="1"/>
      <c r="C16" s="61"/>
      <c r="D16" s="62"/>
      <c r="E16" s="63">
        <f t="shared" ca="1" si="0"/>
        <v>121</v>
      </c>
      <c r="F16" s="64" t="e">
        <f t="shared" ca="1" si="1"/>
        <v>#VALUE!</v>
      </c>
      <c r="G16" s="65"/>
      <c r="H16" s="65"/>
      <c r="I16" s="66"/>
      <c r="J16" s="61" t="s">
        <v>87</v>
      </c>
      <c r="K16" s="61"/>
      <c r="M16" s="46" t="s">
        <v>100</v>
      </c>
      <c r="Z16" s="46"/>
      <c r="AA16" s="46"/>
      <c r="AB16" s="46"/>
      <c r="AC16" s="46"/>
      <c r="AD16" s="46"/>
      <c r="AE16" s="46"/>
    </row>
    <row r="17" spans="1:31" ht="19.899999999999999" customHeight="1">
      <c r="A17" s="60">
        <v>7</v>
      </c>
      <c r="B17" s="61" ph="1"/>
      <c r="C17" s="61"/>
      <c r="D17" s="62"/>
      <c r="E17" s="63">
        <f t="shared" ca="1" si="0"/>
        <v>121</v>
      </c>
      <c r="F17" s="64" t="e">
        <f t="shared" ca="1" si="1"/>
        <v>#VALUE!</v>
      </c>
      <c r="G17" s="65"/>
      <c r="H17" s="65"/>
      <c r="I17" s="66"/>
      <c r="J17" s="61" t="s">
        <v>87</v>
      </c>
      <c r="K17" s="61"/>
      <c r="M17" s="46" t="s">
        <v>101</v>
      </c>
      <c r="Z17" s="46"/>
      <c r="AA17" s="46"/>
      <c r="AB17" s="46"/>
      <c r="AC17" s="46"/>
      <c r="AD17" s="46"/>
      <c r="AE17" s="46"/>
    </row>
    <row r="18" spans="1:31" ht="19.899999999999999" customHeight="1">
      <c r="A18" s="60">
        <v>8</v>
      </c>
      <c r="B18" s="61" ph="1"/>
      <c r="C18" s="61"/>
      <c r="D18" s="62"/>
      <c r="E18" s="63">
        <f t="shared" ca="1" si="0"/>
        <v>121</v>
      </c>
      <c r="F18" s="64" t="e">
        <f t="shared" ca="1" si="1"/>
        <v>#VALUE!</v>
      </c>
      <c r="G18" s="65"/>
      <c r="H18" s="65"/>
      <c r="I18" s="66"/>
      <c r="J18" s="61" t="s">
        <v>87</v>
      </c>
      <c r="K18" s="61"/>
      <c r="M18" s="46" t="s">
        <v>102</v>
      </c>
      <c r="Z18" s="46"/>
      <c r="AA18" s="46"/>
      <c r="AB18" s="46"/>
      <c r="AC18" s="46"/>
      <c r="AD18" s="46"/>
      <c r="AE18" s="46"/>
    </row>
    <row r="19" spans="1:31" ht="19.899999999999999" customHeight="1">
      <c r="A19" s="60">
        <v>9</v>
      </c>
      <c r="B19" s="61" ph="1"/>
      <c r="C19" s="61"/>
      <c r="D19" s="62"/>
      <c r="E19" s="63">
        <f t="shared" ca="1" si="0"/>
        <v>121</v>
      </c>
      <c r="F19" s="64" t="e">
        <f t="shared" ca="1" si="1"/>
        <v>#VALUE!</v>
      </c>
      <c r="G19" s="65"/>
      <c r="H19" s="65"/>
      <c r="I19" s="66"/>
      <c r="J19" s="61" t="s">
        <v>87</v>
      </c>
      <c r="K19" s="61"/>
      <c r="M19" s="46" t="s">
        <v>103</v>
      </c>
      <c r="Z19" s="46"/>
      <c r="AA19" s="46"/>
      <c r="AB19" s="46"/>
      <c r="AC19" s="46"/>
      <c r="AD19" s="46"/>
      <c r="AE19" s="46"/>
    </row>
    <row r="20" spans="1:31" ht="19.899999999999999" customHeight="1">
      <c r="A20" s="60">
        <v>10</v>
      </c>
      <c r="B20" s="61" ph="1"/>
      <c r="C20" s="61"/>
      <c r="D20" s="62"/>
      <c r="E20" s="63">
        <f t="shared" ca="1" si="0"/>
        <v>121</v>
      </c>
      <c r="F20" s="64" t="e">
        <f t="shared" ca="1" si="1"/>
        <v>#VALUE!</v>
      </c>
      <c r="G20" s="65"/>
      <c r="H20" s="65"/>
      <c r="I20" s="66"/>
      <c r="J20" s="61" t="s">
        <v>87</v>
      </c>
      <c r="K20" s="61"/>
      <c r="M20" s="46" t="s">
        <v>104</v>
      </c>
    </row>
    <row r="21" spans="1:31" ht="19.899999999999999" customHeight="1">
      <c r="A21" s="60">
        <v>11</v>
      </c>
      <c r="B21" s="61" ph="1"/>
      <c r="C21" s="61"/>
      <c r="D21" s="62"/>
      <c r="E21" s="63">
        <f t="shared" ca="1" si="0"/>
        <v>121</v>
      </c>
      <c r="F21" s="64" t="e">
        <f t="shared" ca="1" si="1"/>
        <v>#VALUE!</v>
      </c>
      <c r="G21" s="65"/>
      <c r="H21" s="65"/>
      <c r="I21" s="66"/>
      <c r="J21" s="61" t="s">
        <v>87</v>
      </c>
      <c r="K21" s="61"/>
    </row>
    <row r="22" spans="1:31" ht="19.899999999999999" customHeight="1">
      <c r="A22" s="60">
        <v>12</v>
      </c>
      <c r="B22" s="61" ph="1"/>
      <c r="C22" s="61"/>
      <c r="D22" s="62"/>
      <c r="E22" s="63">
        <f t="shared" ca="1" si="0"/>
        <v>121</v>
      </c>
      <c r="F22" s="64" t="e">
        <f t="shared" ca="1" si="1"/>
        <v>#VALUE!</v>
      </c>
      <c r="G22" s="65"/>
      <c r="H22" s="65"/>
      <c r="I22" s="66"/>
      <c r="J22" s="61" t="s">
        <v>87</v>
      </c>
      <c r="K22" s="61"/>
    </row>
    <row r="23" spans="1:31" ht="19.899999999999999" customHeight="1">
      <c r="A23" s="60">
        <v>13</v>
      </c>
      <c r="B23" s="61" ph="1"/>
      <c r="C23" s="61"/>
      <c r="D23" s="62"/>
      <c r="E23" s="63">
        <f t="shared" ca="1" si="0"/>
        <v>121</v>
      </c>
      <c r="F23" s="64" t="e">
        <f t="shared" ca="1" si="1"/>
        <v>#VALUE!</v>
      </c>
      <c r="G23" s="65"/>
      <c r="H23" s="65"/>
      <c r="I23" s="66"/>
      <c r="J23" s="61" t="s">
        <v>87</v>
      </c>
      <c r="K23" s="61"/>
    </row>
    <row r="24" spans="1:31" ht="19.899999999999999" customHeight="1">
      <c r="A24" s="60">
        <v>14</v>
      </c>
      <c r="B24" s="61" ph="1"/>
      <c r="C24" s="61"/>
      <c r="D24" s="62"/>
      <c r="E24" s="63">
        <f t="shared" ca="1" si="0"/>
        <v>121</v>
      </c>
      <c r="F24" s="64" t="e">
        <f t="shared" ca="1" si="1"/>
        <v>#VALUE!</v>
      </c>
      <c r="G24" s="65"/>
      <c r="H24" s="65"/>
      <c r="I24" s="66"/>
      <c r="J24" s="61" t="s">
        <v>87</v>
      </c>
      <c r="K24" s="61"/>
    </row>
    <row r="25" spans="1:31" ht="19.899999999999999" customHeight="1">
      <c r="A25" s="60">
        <v>15</v>
      </c>
      <c r="B25" s="61" ph="1"/>
      <c r="C25" s="61"/>
      <c r="D25" s="62"/>
      <c r="E25" s="63">
        <f t="shared" ca="1" si="0"/>
        <v>121</v>
      </c>
      <c r="F25" s="64" t="e">
        <f t="shared" ca="1" si="1"/>
        <v>#VALUE!</v>
      </c>
      <c r="G25" s="65"/>
      <c r="H25" s="65"/>
      <c r="I25" s="66"/>
      <c r="J25" s="61" t="s">
        <v>87</v>
      </c>
      <c r="K25" s="61"/>
    </row>
    <row r="26" spans="1:31" ht="19.899999999999999" customHeight="1">
      <c r="A26" s="60">
        <v>16</v>
      </c>
      <c r="B26" s="61" ph="1"/>
      <c r="C26" s="61"/>
      <c r="D26" s="62"/>
      <c r="E26" s="63">
        <f t="shared" ca="1" si="0"/>
        <v>121</v>
      </c>
      <c r="F26" s="64" t="e">
        <f t="shared" ca="1" si="1"/>
        <v>#VALUE!</v>
      </c>
      <c r="G26" s="65"/>
      <c r="H26" s="65"/>
      <c r="I26" s="66"/>
      <c r="J26" s="61" t="s">
        <v>87</v>
      </c>
      <c r="K26" s="61"/>
    </row>
    <row r="27" spans="1:31" ht="19.899999999999999" customHeight="1">
      <c r="A27" s="60">
        <v>17</v>
      </c>
      <c r="B27" s="61" ph="1"/>
      <c r="C27" s="61"/>
      <c r="D27" s="62"/>
      <c r="E27" s="63">
        <f t="shared" ca="1" si="0"/>
        <v>121</v>
      </c>
      <c r="F27" s="64" t="e">
        <f t="shared" ca="1" si="1"/>
        <v>#VALUE!</v>
      </c>
      <c r="G27" s="65"/>
      <c r="H27" s="65"/>
      <c r="I27" s="66"/>
      <c r="J27" s="61" t="s">
        <v>87</v>
      </c>
      <c r="K27" s="61"/>
    </row>
    <row r="28" spans="1:31" ht="19.899999999999999" customHeight="1">
      <c r="A28" s="60">
        <v>18</v>
      </c>
      <c r="B28" s="61" ph="1"/>
      <c r="C28" s="61"/>
      <c r="D28" s="62"/>
      <c r="E28" s="63">
        <f t="shared" ca="1" si="0"/>
        <v>121</v>
      </c>
      <c r="F28" s="64" t="e">
        <f t="shared" ca="1" si="1"/>
        <v>#VALUE!</v>
      </c>
      <c r="G28" s="65"/>
      <c r="H28" s="65"/>
      <c r="I28" s="66"/>
      <c r="J28" s="61" t="s">
        <v>87</v>
      </c>
      <c r="K28" s="61"/>
    </row>
    <row r="29" spans="1:31" ht="19.899999999999999" customHeight="1">
      <c r="A29" s="60">
        <v>19</v>
      </c>
      <c r="B29" s="61" ph="1"/>
      <c r="C29" s="61"/>
      <c r="D29" s="62"/>
      <c r="E29" s="63">
        <f t="shared" ca="1" si="0"/>
        <v>121</v>
      </c>
      <c r="F29" s="64" t="e">
        <f t="shared" ca="1" si="1"/>
        <v>#VALUE!</v>
      </c>
      <c r="G29" s="65"/>
      <c r="H29" s="65"/>
      <c r="I29" s="66"/>
      <c r="J29" s="61" t="s">
        <v>87</v>
      </c>
      <c r="K29" s="61"/>
    </row>
    <row r="30" spans="1:31" ht="19.899999999999999" customHeight="1">
      <c r="A30" s="60">
        <v>20</v>
      </c>
      <c r="B30" s="61" ph="1"/>
      <c r="C30" s="61"/>
      <c r="D30" s="62"/>
      <c r="E30" s="63">
        <f t="shared" ca="1" si="0"/>
        <v>121</v>
      </c>
      <c r="F30" s="64" t="e">
        <f t="shared" ca="1" si="1"/>
        <v>#VALUE!</v>
      </c>
      <c r="G30" s="65"/>
      <c r="H30" s="65"/>
      <c r="I30" s="66"/>
      <c r="J30" s="61" t="s">
        <v>87</v>
      </c>
      <c r="K30" s="61"/>
    </row>
    <row r="31" spans="1:31" ht="19.899999999999999" customHeight="1">
      <c r="A31" s="60">
        <v>21</v>
      </c>
      <c r="B31" s="61" ph="1"/>
      <c r="C31" s="61"/>
      <c r="D31" s="62"/>
      <c r="E31" s="63">
        <f t="shared" ca="1" si="0"/>
        <v>121</v>
      </c>
      <c r="F31" s="64" t="e">
        <f t="shared" ca="1" si="1"/>
        <v>#VALUE!</v>
      </c>
      <c r="G31" s="65"/>
      <c r="H31" s="65"/>
      <c r="I31" s="66"/>
      <c r="J31" s="61" t="s">
        <v>87</v>
      </c>
      <c r="K31" s="61"/>
    </row>
    <row r="32" spans="1:31" ht="19.899999999999999" customHeight="1">
      <c r="A32" s="60">
        <v>22</v>
      </c>
      <c r="B32" s="61" ph="1"/>
      <c r="C32" s="61"/>
      <c r="D32" s="62"/>
      <c r="E32" s="63">
        <f t="shared" ca="1" si="0"/>
        <v>121</v>
      </c>
      <c r="F32" s="64" t="e">
        <f t="shared" ca="1" si="1"/>
        <v>#VALUE!</v>
      </c>
      <c r="G32" s="65"/>
      <c r="H32" s="65"/>
      <c r="I32" s="66"/>
      <c r="J32" s="61" t="s">
        <v>87</v>
      </c>
      <c r="K32" s="61"/>
    </row>
    <row r="33" spans="1:11" ht="19.899999999999999" customHeight="1">
      <c r="A33" s="60">
        <v>23</v>
      </c>
      <c r="B33" s="61" ph="1"/>
      <c r="C33" s="61"/>
      <c r="D33" s="62"/>
      <c r="E33" s="63">
        <f t="shared" ca="1" si="0"/>
        <v>121</v>
      </c>
      <c r="F33" s="64" t="e">
        <f t="shared" ca="1" si="1"/>
        <v>#VALUE!</v>
      </c>
      <c r="G33" s="65"/>
      <c r="H33" s="65"/>
      <c r="I33" s="66"/>
      <c r="J33" s="61" t="s">
        <v>87</v>
      </c>
      <c r="K33" s="61"/>
    </row>
    <row r="34" spans="1:11" ht="19.899999999999999" customHeight="1">
      <c r="A34" s="60">
        <v>24</v>
      </c>
      <c r="B34" s="61" ph="1"/>
      <c r="C34" s="61"/>
      <c r="D34" s="62"/>
      <c r="E34" s="63">
        <f t="shared" ca="1" si="0"/>
        <v>121</v>
      </c>
      <c r="F34" s="64" t="e">
        <f t="shared" ca="1" si="1"/>
        <v>#VALUE!</v>
      </c>
      <c r="G34" s="65"/>
      <c r="H34" s="65"/>
      <c r="I34" s="66"/>
      <c r="J34" s="61" t="s">
        <v>87</v>
      </c>
      <c r="K34" s="61"/>
    </row>
    <row r="35" spans="1:11" ht="19.899999999999999" customHeight="1">
      <c r="A35" s="60">
        <v>25</v>
      </c>
      <c r="B35" s="61" ph="1"/>
      <c r="C35" s="61"/>
      <c r="D35" s="62"/>
      <c r="E35" s="63">
        <f t="shared" ca="1" si="0"/>
        <v>121</v>
      </c>
      <c r="F35" s="64" t="e">
        <f t="shared" ca="1" si="1"/>
        <v>#VALUE!</v>
      </c>
      <c r="G35" s="65"/>
      <c r="H35" s="65"/>
      <c r="I35" s="66"/>
      <c r="J35" s="61" t="s">
        <v>87</v>
      </c>
      <c r="K35" s="61"/>
    </row>
    <row r="36" spans="1:11" ht="19.899999999999999" customHeight="1">
      <c r="A36" s="60">
        <v>26</v>
      </c>
      <c r="B36" s="61" ph="1"/>
      <c r="C36" s="61"/>
      <c r="D36" s="62"/>
      <c r="E36" s="63">
        <f t="shared" ca="1" si="0"/>
        <v>121</v>
      </c>
      <c r="F36" s="64" t="e">
        <f t="shared" ca="1" si="1"/>
        <v>#VALUE!</v>
      </c>
      <c r="G36" s="65"/>
      <c r="H36" s="65"/>
      <c r="I36" s="66"/>
      <c r="J36" s="61" t="s">
        <v>87</v>
      </c>
      <c r="K36" s="61"/>
    </row>
    <row r="37" spans="1:11" ht="19.899999999999999" customHeight="1">
      <c r="A37" s="60">
        <v>27</v>
      </c>
      <c r="B37" s="61" ph="1"/>
      <c r="C37" s="61"/>
      <c r="D37" s="62"/>
      <c r="E37" s="63">
        <f t="shared" ca="1" si="0"/>
        <v>121</v>
      </c>
      <c r="F37" s="64" t="e">
        <f t="shared" ca="1" si="1"/>
        <v>#VALUE!</v>
      </c>
      <c r="G37" s="65"/>
      <c r="H37" s="65"/>
      <c r="I37" s="66"/>
      <c r="J37" s="61" t="s">
        <v>87</v>
      </c>
      <c r="K37" s="61"/>
    </row>
    <row r="38" spans="1:11" ht="19.899999999999999" customHeight="1">
      <c r="A38" s="60">
        <v>28</v>
      </c>
      <c r="B38" s="61" ph="1"/>
      <c r="C38" s="61"/>
      <c r="D38" s="62"/>
      <c r="E38" s="63">
        <f t="shared" ca="1" si="0"/>
        <v>121</v>
      </c>
      <c r="F38" s="64" t="e">
        <f t="shared" ca="1" si="1"/>
        <v>#VALUE!</v>
      </c>
      <c r="G38" s="65"/>
      <c r="H38" s="65"/>
      <c r="I38" s="66"/>
      <c r="J38" s="61" t="s">
        <v>87</v>
      </c>
      <c r="K38" s="61"/>
    </row>
    <row r="39" spans="1:11" ht="19.899999999999999" customHeight="1">
      <c r="A39" s="60">
        <v>29</v>
      </c>
      <c r="B39" s="61" ph="1"/>
      <c r="C39" s="61"/>
      <c r="D39" s="62"/>
      <c r="E39" s="63">
        <f t="shared" ca="1" si="0"/>
        <v>121</v>
      </c>
      <c r="F39" s="64" t="e">
        <f t="shared" ca="1" si="1"/>
        <v>#VALUE!</v>
      </c>
      <c r="G39" s="65"/>
      <c r="H39" s="65"/>
      <c r="I39" s="66"/>
      <c r="J39" s="61" t="s">
        <v>87</v>
      </c>
      <c r="K39" s="61"/>
    </row>
    <row r="40" spans="1:11" ht="19.899999999999999" customHeight="1">
      <c r="A40" s="60">
        <v>30</v>
      </c>
      <c r="B40" s="61" ph="1"/>
      <c r="C40" s="61"/>
      <c r="D40" s="62"/>
      <c r="E40" s="63">
        <f t="shared" ca="1" si="0"/>
        <v>121</v>
      </c>
      <c r="F40" s="64" t="e">
        <f t="shared" ca="1" si="1"/>
        <v>#VALUE!</v>
      </c>
      <c r="G40" s="65"/>
      <c r="H40" s="65"/>
      <c r="I40" s="66"/>
      <c r="J40" s="61" t="s">
        <v>87</v>
      </c>
      <c r="K40" s="61"/>
    </row>
  </sheetData>
  <mergeCells count="7">
    <mergeCell ref="B7:D7"/>
    <mergeCell ref="A1:K1"/>
    <mergeCell ref="E2:G2"/>
    <mergeCell ref="B3:D3"/>
    <mergeCell ref="B5:D5"/>
    <mergeCell ref="F5:F6"/>
    <mergeCell ref="B6:D6"/>
  </mergeCells>
  <phoneticPr fontId="4"/>
  <dataValidations count="1">
    <dataValidation type="list" allowBlank="1" showInputMessage="1" showErrorMessage="1" sqref="J10:J40">
      <formula1>$M$10:$M$20</formula1>
    </dataValidation>
  </dataValidations>
  <printOptions horizontalCentered="1"/>
  <pageMargins left="0.11811023622047245" right="0.11811023622047245" top="0.74803149606299213" bottom="0.11811023622047245" header="0.31496062992125984" footer="0.31496062992125984"/>
  <pageSetup paperSize="9" scale="93"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45"/>
  <sheetViews>
    <sheetView view="pageBreakPreview" zoomScale="115" zoomScaleNormal="100" zoomScaleSheetLayoutView="115" workbookViewId="0">
      <selection activeCell="B7" sqref="B7:D7"/>
    </sheetView>
  </sheetViews>
  <sheetFormatPr defaultColWidth="8.75" defaultRowHeight="24" customHeight="1"/>
  <cols>
    <col min="1" max="1" width="6" style="1" bestFit="1" customWidth="1"/>
    <col min="2" max="2" width="8.875" style="1" bestFit="1" customWidth="1"/>
    <col min="3" max="3" width="4.375" style="1" bestFit="1" customWidth="1"/>
    <col min="4" max="4" width="16.625" style="1" bestFit="1" customWidth="1"/>
    <col min="5" max="5" width="4.75" style="1" bestFit="1" customWidth="1"/>
    <col min="6" max="6" width="8.75" style="1"/>
    <col min="7" max="7" width="22.625" style="1" bestFit="1" customWidth="1"/>
    <col min="8" max="8" width="9.125" style="1" bestFit="1" customWidth="1"/>
    <col min="9" max="9" width="9" style="1" bestFit="1" customWidth="1"/>
    <col min="10" max="10" width="4.375" style="1" bestFit="1" customWidth="1"/>
    <col min="11" max="11" width="5.875" style="1" bestFit="1" customWidth="1"/>
    <col min="12" max="12" width="11.375" style="1" bestFit="1" customWidth="1"/>
    <col min="13" max="16384" width="8.75" style="1"/>
  </cols>
  <sheetData>
    <row r="1" spans="1:23" ht="18.75" customHeight="1">
      <c r="A1" s="305" t="s">
        <v>250</v>
      </c>
      <c r="B1" s="305"/>
      <c r="C1" s="305"/>
      <c r="D1" s="305"/>
      <c r="E1" s="305"/>
      <c r="F1" s="305"/>
      <c r="G1" s="305"/>
      <c r="H1" s="305"/>
      <c r="I1" s="305"/>
      <c r="J1" s="305"/>
      <c r="K1" s="305"/>
      <c r="L1" s="169">
        <f ca="1">TODAY()</f>
        <v>44276</v>
      </c>
    </row>
    <row r="2" spans="1:23" ht="18.75" customHeight="1"/>
    <row r="3" spans="1:23" ht="18.75" customHeight="1">
      <c r="A3" s="2" t="s">
        <v>3</v>
      </c>
      <c r="B3" s="296" t="s">
        <v>251</v>
      </c>
      <c r="C3" s="297"/>
      <c r="D3" s="298"/>
    </row>
    <row r="4" spans="1:23" ht="18.75" customHeight="1"/>
    <row r="5" spans="1:23" ht="18.75" customHeight="1">
      <c r="A5" s="2" t="s">
        <v>4</v>
      </c>
      <c r="B5" s="291"/>
      <c r="C5" s="292"/>
      <c r="D5" s="293"/>
      <c r="F5" s="299" t="s">
        <v>5</v>
      </c>
      <c r="G5" s="3" t="str">
        <f>重要!C7</f>
        <v>〒０００－１１１１</v>
      </c>
      <c r="H5" s="170"/>
    </row>
    <row r="6" spans="1:23" ht="18.75" customHeight="1">
      <c r="A6" s="2" t="s">
        <v>119</v>
      </c>
      <c r="B6" s="291"/>
      <c r="C6" s="292"/>
      <c r="D6" s="293"/>
      <c r="F6" s="300"/>
      <c r="G6" s="4" t="str">
        <f>重要!E7</f>
        <v>熊本市トマト町赤玉1-2-302</v>
      </c>
      <c r="H6" s="171"/>
      <c r="L6" s="172" t="s">
        <v>252</v>
      </c>
    </row>
    <row r="7" spans="1:23" ht="18.75" customHeight="1">
      <c r="A7" s="2" t="s">
        <v>6</v>
      </c>
      <c r="B7" s="291" t="str">
        <f>重要!C9</f>
        <v>水前寺　江津子</v>
      </c>
      <c r="C7" s="292"/>
      <c r="D7" s="293"/>
      <c r="F7" s="76" t="s">
        <v>7</v>
      </c>
      <c r="G7" s="5" t="str">
        <f>重要!C8</f>
        <v>０５０－５５５５－１１１１</v>
      </c>
      <c r="H7" s="170"/>
      <c r="L7" s="173" t="s">
        <v>253</v>
      </c>
    </row>
    <row r="8" spans="1:23" ht="18.75" customHeight="1">
      <c r="L8" s="174" t="s">
        <v>254</v>
      </c>
    </row>
    <row r="9" spans="1:23" ht="18.75" customHeight="1">
      <c r="A9" s="2" t="s">
        <v>8</v>
      </c>
      <c r="B9" s="2" t="s" ph="1">
        <v>9</v>
      </c>
      <c r="C9" s="2" t="s">
        <v>10</v>
      </c>
      <c r="D9" s="2" t="s">
        <v>11</v>
      </c>
      <c r="E9" s="2" t="s">
        <v>12</v>
      </c>
      <c r="F9" s="2" t="s">
        <v>13</v>
      </c>
      <c r="G9" s="2" t="s">
        <v>14</v>
      </c>
      <c r="H9" s="175" t="s">
        <v>15</v>
      </c>
      <c r="I9" s="175" t="s">
        <v>255</v>
      </c>
      <c r="J9" s="175" t="s">
        <v>82</v>
      </c>
      <c r="K9" s="175" t="s">
        <v>83</v>
      </c>
      <c r="L9" s="174" t="s">
        <v>256</v>
      </c>
    </row>
    <row r="10" spans="1:23" ht="18.75" customHeight="1">
      <c r="A10" s="2">
        <v>0</v>
      </c>
      <c r="B10" s="176" t="s" ph="1">
        <v>86</v>
      </c>
      <c r="C10" s="176" t="s">
        <v>16</v>
      </c>
      <c r="D10" s="177">
        <v>38528</v>
      </c>
      <c r="E10" s="178">
        <f t="shared" ref="E10:E20" ca="1" si="0">DATEDIF(D10,$L$1,"Y")</f>
        <v>15</v>
      </c>
      <c r="F10" s="179" t="str">
        <f ca="1">CHOOSE(DATEDIF(D10,DATE(YEAR(TODAY())-(MONTH(TODAY())&lt;=3)*1,4,1),"Y")-2,"年少","年中","年長","小1","小2","小3","小4","小5","小6","中1","中2","中3","高1","高2","高3","大1","大2","大3","大4")</f>
        <v>中3</v>
      </c>
      <c r="G10" s="180" t="s">
        <v>17</v>
      </c>
      <c r="H10" s="181" t="s">
        <v>18</v>
      </c>
      <c r="I10" s="176">
        <v>10000</v>
      </c>
      <c r="J10" s="176" t="s">
        <v>257</v>
      </c>
      <c r="K10" s="176" t="s">
        <v>88</v>
      </c>
      <c r="L10" s="174" t="s">
        <v>258</v>
      </c>
    </row>
    <row r="11" spans="1:23" ht="18.75" customHeight="1">
      <c r="A11" s="182">
        <v>1</v>
      </c>
      <c r="B11" s="183" ph="1"/>
      <c r="C11" s="183"/>
      <c r="D11" s="184"/>
      <c r="E11" s="185">
        <f t="shared" ca="1" si="0"/>
        <v>121</v>
      </c>
      <c r="F11" s="186" t="e">
        <f t="shared" ref="F11:F20" ca="1" si="1">CHOOSE(DATEDIF(D11,DATE(YEAR(TODAY())-(MONTH(TODAY())&lt;=3)*1,4,1),"Y")-2,"年少","年中","年長","小1","小2","小3","小4","小5","小6","中1","中2","中3","高1","高2","高3","大1","大2","大3","大4")</f>
        <v>#VALUE!</v>
      </c>
      <c r="G11" s="187"/>
      <c r="H11" s="188"/>
      <c r="I11" s="188"/>
      <c r="J11" s="183"/>
      <c r="K11" s="183"/>
      <c r="L11" s="173" t="s">
        <v>259</v>
      </c>
    </row>
    <row r="12" spans="1:23" ht="18.75" customHeight="1">
      <c r="A12" s="182">
        <v>2</v>
      </c>
      <c r="B12" s="183" ph="1"/>
      <c r="C12" s="183"/>
      <c r="D12" s="184"/>
      <c r="E12" s="185">
        <f t="shared" ca="1" si="0"/>
        <v>121</v>
      </c>
      <c r="F12" s="186" t="e">
        <f t="shared" ca="1" si="1"/>
        <v>#VALUE!</v>
      </c>
      <c r="G12" s="187"/>
      <c r="H12" s="188"/>
      <c r="I12" s="188"/>
      <c r="J12" s="183"/>
      <c r="K12" s="183"/>
      <c r="L12" s="173" t="s">
        <v>260</v>
      </c>
    </row>
    <row r="13" spans="1:23" ht="18.75" customHeight="1">
      <c r="A13" s="182">
        <v>3</v>
      </c>
      <c r="B13" s="183" ph="1"/>
      <c r="C13" s="183"/>
      <c r="D13" s="184"/>
      <c r="E13" s="185">
        <f t="shared" ca="1" si="0"/>
        <v>121</v>
      </c>
      <c r="F13" s="186" t="e">
        <f t="shared" ca="1" si="1"/>
        <v>#VALUE!</v>
      </c>
      <c r="G13" s="189"/>
      <c r="H13" s="188"/>
      <c r="I13" s="188"/>
      <c r="J13" s="183"/>
      <c r="K13" s="183"/>
      <c r="L13" s="190" t="s">
        <v>261</v>
      </c>
      <c r="M13" s="191"/>
      <c r="N13" s="191"/>
      <c r="O13" s="191"/>
      <c r="P13" s="191"/>
      <c r="Q13" s="191"/>
      <c r="R13" s="191"/>
      <c r="S13" s="191"/>
      <c r="T13" s="191"/>
      <c r="U13" s="191"/>
      <c r="V13" s="191"/>
      <c r="W13" s="191"/>
    </row>
    <row r="14" spans="1:23" ht="18.75" customHeight="1">
      <c r="A14" s="182">
        <v>4</v>
      </c>
      <c r="B14" s="183" ph="1"/>
      <c r="C14" s="183"/>
      <c r="D14" s="184"/>
      <c r="E14" s="185">
        <f t="shared" ca="1" si="0"/>
        <v>121</v>
      </c>
      <c r="F14" s="186" t="e">
        <f t="shared" ca="1" si="1"/>
        <v>#VALUE!</v>
      </c>
      <c r="G14" s="189"/>
      <c r="H14" s="188"/>
      <c r="I14" s="188"/>
      <c r="J14" s="183"/>
      <c r="K14" s="183"/>
    </row>
    <row r="15" spans="1:23" ht="18.75" customHeight="1">
      <c r="A15" s="182">
        <v>5</v>
      </c>
      <c r="B15" s="192"/>
      <c r="C15" s="192"/>
      <c r="D15" s="193"/>
      <c r="E15" s="185">
        <f t="shared" ca="1" si="0"/>
        <v>121</v>
      </c>
      <c r="F15" s="186" t="e">
        <f t="shared" ca="1" si="1"/>
        <v>#VALUE!</v>
      </c>
      <c r="G15" s="192"/>
      <c r="H15" s="194"/>
      <c r="I15" s="194"/>
      <c r="J15" s="192"/>
      <c r="K15" s="192"/>
      <c r="L15" s="173" t="s">
        <v>262</v>
      </c>
    </row>
    <row r="16" spans="1:23" ht="18.75" customHeight="1">
      <c r="A16" s="182">
        <v>6</v>
      </c>
      <c r="B16" s="192"/>
      <c r="C16" s="192"/>
      <c r="D16" s="193"/>
      <c r="E16" s="185">
        <f t="shared" ca="1" si="0"/>
        <v>121</v>
      </c>
      <c r="F16" s="186" t="e">
        <f t="shared" ca="1" si="1"/>
        <v>#VALUE!</v>
      </c>
      <c r="G16" s="192"/>
      <c r="H16" s="194"/>
      <c r="I16" s="194"/>
      <c r="J16" s="192"/>
      <c r="K16" s="192"/>
      <c r="L16" s="195" t="s">
        <v>263</v>
      </c>
      <c r="M16" s="196"/>
      <c r="N16" s="196"/>
      <c r="O16" s="196"/>
      <c r="P16" s="196"/>
      <c r="Q16" s="196"/>
      <c r="R16" s="196"/>
      <c r="S16" s="196"/>
    </row>
    <row r="17" spans="1:12" ht="18.75" customHeight="1">
      <c r="A17" s="182">
        <v>7</v>
      </c>
      <c r="B17" s="192"/>
      <c r="C17" s="192"/>
      <c r="D17" s="193"/>
      <c r="E17" s="185">
        <f t="shared" ca="1" si="0"/>
        <v>121</v>
      </c>
      <c r="F17" s="186" t="e">
        <f t="shared" ca="1" si="1"/>
        <v>#VALUE!</v>
      </c>
      <c r="G17" s="192"/>
      <c r="H17" s="194"/>
      <c r="I17" s="194"/>
      <c r="J17" s="192"/>
      <c r="K17" s="192"/>
    </row>
    <row r="18" spans="1:12" ht="18.75" customHeight="1">
      <c r="A18" s="182">
        <v>8</v>
      </c>
      <c r="B18" s="192"/>
      <c r="C18" s="192"/>
      <c r="D18" s="193"/>
      <c r="E18" s="185">
        <f t="shared" ca="1" si="0"/>
        <v>121</v>
      </c>
      <c r="F18" s="186" t="e">
        <f t="shared" ca="1" si="1"/>
        <v>#VALUE!</v>
      </c>
      <c r="G18" s="192"/>
      <c r="H18" s="194"/>
      <c r="I18" s="194"/>
      <c r="J18" s="192"/>
      <c r="K18" s="192"/>
      <c r="L18" s="173" t="s">
        <v>264</v>
      </c>
    </row>
    <row r="19" spans="1:12" ht="18.75" customHeight="1">
      <c r="A19" s="182">
        <v>9</v>
      </c>
      <c r="B19" s="192"/>
      <c r="C19" s="192"/>
      <c r="D19" s="193"/>
      <c r="E19" s="185">
        <f t="shared" ca="1" si="0"/>
        <v>121</v>
      </c>
      <c r="F19" s="186" t="e">
        <f t="shared" ca="1" si="1"/>
        <v>#VALUE!</v>
      </c>
      <c r="G19" s="192"/>
      <c r="H19" s="194"/>
      <c r="I19" s="194"/>
      <c r="J19" s="192"/>
      <c r="K19" s="192"/>
    </row>
    <row r="20" spans="1:12" ht="18.75" customHeight="1">
      <c r="A20" s="182">
        <v>10</v>
      </c>
      <c r="B20" s="192"/>
      <c r="C20" s="192"/>
      <c r="D20" s="193"/>
      <c r="E20" s="185">
        <f t="shared" ca="1" si="0"/>
        <v>121</v>
      </c>
      <c r="F20" s="186" t="e">
        <f t="shared" ca="1" si="1"/>
        <v>#VALUE!</v>
      </c>
      <c r="G20" s="192"/>
      <c r="H20" s="194"/>
      <c r="I20" s="194"/>
      <c r="J20" s="192"/>
      <c r="K20" s="192"/>
    </row>
    <row r="21" spans="1:12" ht="18.75" customHeight="1">
      <c r="A21" s="206"/>
      <c r="B21" s="207"/>
      <c r="C21" s="207"/>
      <c r="D21" s="208"/>
      <c r="E21" s="210"/>
      <c r="F21" s="211"/>
      <c r="G21" s="207"/>
      <c r="H21" s="209"/>
      <c r="I21" s="209"/>
      <c r="J21" s="207"/>
      <c r="K21" s="207"/>
    </row>
    <row r="22" spans="1:12" ht="18.75" customHeight="1">
      <c r="A22" s="206"/>
      <c r="B22" s="207"/>
      <c r="C22" s="207"/>
      <c r="D22" s="208"/>
      <c r="E22" s="210"/>
      <c r="F22" s="211"/>
      <c r="G22" s="207"/>
      <c r="H22" s="209"/>
      <c r="I22" s="209"/>
      <c r="J22" s="207"/>
      <c r="K22" s="207"/>
    </row>
    <row r="23" spans="1:12" ht="18.75" customHeight="1">
      <c r="A23" s="206"/>
      <c r="B23" s="207"/>
      <c r="C23" s="207"/>
      <c r="D23" s="208"/>
      <c r="E23" s="210"/>
      <c r="F23" s="211"/>
      <c r="G23" s="207"/>
      <c r="H23" s="209"/>
      <c r="I23" s="209"/>
      <c r="J23" s="207"/>
      <c r="K23" s="207"/>
    </row>
    <row r="24" spans="1:12" ht="18.75" customHeight="1">
      <c r="A24" s="206"/>
      <c r="B24" s="207"/>
      <c r="C24" s="207"/>
      <c r="D24" s="208"/>
      <c r="E24" s="210"/>
      <c r="F24" s="211"/>
      <c r="G24" s="207"/>
      <c r="H24" s="209"/>
      <c r="I24" s="209"/>
      <c r="J24" s="207"/>
      <c r="K24" s="207"/>
    </row>
    <row r="25" spans="1:12" ht="18.75" customHeight="1">
      <c r="A25" s="206"/>
      <c r="B25" s="207"/>
      <c r="C25" s="207"/>
      <c r="D25" s="208"/>
      <c r="E25" s="210"/>
      <c r="F25" s="211"/>
      <c r="G25" s="207"/>
      <c r="H25" s="209"/>
      <c r="I25" s="209"/>
      <c r="J25" s="207"/>
      <c r="K25" s="207"/>
    </row>
    <row r="26" spans="1:12" ht="18.75" customHeight="1">
      <c r="A26" s="206"/>
      <c r="B26" s="207"/>
      <c r="C26" s="207"/>
      <c r="D26" s="208"/>
      <c r="E26" s="210"/>
      <c r="F26" s="211"/>
      <c r="G26" s="207"/>
      <c r="H26" s="209"/>
      <c r="I26" s="209"/>
      <c r="J26" s="207"/>
      <c r="K26" s="207"/>
    </row>
    <row r="27" spans="1:12" ht="18.75" customHeight="1">
      <c r="A27" s="206"/>
      <c r="B27" s="207"/>
      <c r="C27" s="207"/>
      <c r="D27" s="208"/>
      <c r="E27" s="210"/>
      <c r="F27" s="211"/>
      <c r="G27" s="207"/>
      <c r="H27" s="209"/>
      <c r="I27" s="209"/>
      <c r="J27" s="207"/>
      <c r="K27" s="207"/>
    </row>
    <row r="28" spans="1:12" ht="18.75" customHeight="1" thickBot="1">
      <c r="A28" s="206"/>
      <c r="B28" s="207"/>
      <c r="C28" s="207"/>
      <c r="D28" s="208"/>
      <c r="E28" s="210"/>
      <c r="F28" s="211"/>
      <c r="G28" s="207"/>
      <c r="H28" s="209"/>
      <c r="I28" s="209"/>
      <c r="J28" s="207"/>
      <c r="K28" s="207"/>
    </row>
    <row r="29" spans="1:12" ht="18" thickBot="1">
      <c r="A29" s="301" t="s">
        <v>265</v>
      </c>
      <c r="B29" s="302"/>
      <c r="C29" s="302"/>
      <c r="D29" s="302"/>
      <c r="E29" s="302"/>
      <c r="F29" s="302"/>
      <c r="G29" s="302"/>
      <c r="H29" s="302"/>
      <c r="I29" s="302"/>
      <c r="J29" s="302"/>
    </row>
    <row r="30" spans="1:12" ht="18" thickBot="1">
      <c r="A30" s="303" t="s">
        <v>266</v>
      </c>
      <c r="B30" s="304"/>
      <c r="C30" s="304"/>
      <c r="D30" s="304"/>
      <c r="E30" s="304"/>
      <c r="F30" s="304"/>
      <c r="G30" s="304"/>
      <c r="H30" s="304"/>
      <c r="I30" s="304"/>
      <c r="J30" s="304"/>
    </row>
    <row r="33" spans="12:12" ht="17.25">
      <c r="L33" s="197"/>
    </row>
    <row r="34" spans="12:12" ht="17.25">
      <c r="L34" s="174" t="s">
        <v>114</v>
      </c>
    </row>
    <row r="35" spans="12:12" ht="17.25">
      <c r="L35" s="173" t="s">
        <v>117</v>
      </c>
    </row>
    <row r="36" spans="12:12" ht="17.25">
      <c r="L36" s="195" t="s">
        <v>268</v>
      </c>
    </row>
    <row r="45" spans="12:12" ht="11.25"/>
  </sheetData>
  <mergeCells count="8">
    <mergeCell ref="A29:J29"/>
    <mergeCell ref="A30:J30"/>
    <mergeCell ref="A1:K1"/>
    <mergeCell ref="B3:D3"/>
    <mergeCell ref="B5:D5"/>
    <mergeCell ref="F5:F6"/>
    <mergeCell ref="B6:D6"/>
    <mergeCell ref="B7:D7"/>
  </mergeCells>
  <phoneticPr fontId="4"/>
  <pageMargins left="0.7" right="0.7" top="0.75" bottom="0.75" header="0.3" footer="0.3"/>
  <pageSetup paperSize="9" orientation="landscape"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0"/>
  <sheetViews>
    <sheetView view="pageBreakPreview" topLeftCell="A7" zoomScaleNormal="100" zoomScaleSheetLayoutView="100" workbookViewId="0">
      <selection activeCell="N35" sqref="N35"/>
    </sheetView>
  </sheetViews>
  <sheetFormatPr defaultColWidth="8.75" defaultRowHeight="11.25"/>
  <cols>
    <col min="1" max="1" width="6" style="1" bestFit="1" customWidth="1"/>
    <col min="2" max="2" width="8.875" style="1" bestFit="1" customWidth="1"/>
    <col min="3" max="3" width="4.375" style="1" bestFit="1" customWidth="1"/>
    <col min="4" max="4" width="16.625" style="1" bestFit="1" customWidth="1"/>
    <col min="5" max="5" width="4.75" style="1" bestFit="1" customWidth="1"/>
    <col min="6" max="6" width="8.75" style="1"/>
    <col min="7" max="7" width="22.625" style="1" bestFit="1" customWidth="1"/>
    <col min="8" max="8" width="9.125" style="1" bestFit="1" customWidth="1"/>
    <col min="9" max="9" width="9" style="1" bestFit="1" customWidth="1"/>
    <col min="10" max="10" width="4.375" style="1" bestFit="1" customWidth="1"/>
    <col min="11" max="11" width="11.75" style="1" customWidth="1"/>
    <col min="12" max="12" width="7.375" style="1" bestFit="1" customWidth="1"/>
    <col min="13" max="13" width="11.375" style="198" bestFit="1" customWidth="1"/>
    <col min="14" max="14" width="12" style="1" bestFit="1" customWidth="1"/>
    <col min="15" max="16384" width="8.75" style="1"/>
  </cols>
  <sheetData>
    <row r="1" spans="1:14" ht="24">
      <c r="A1" s="308" t="s">
        <v>269</v>
      </c>
      <c r="B1" s="308"/>
      <c r="C1" s="308"/>
      <c r="D1" s="308"/>
      <c r="E1" s="308"/>
      <c r="F1" s="308"/>
      <c r="G1" s="308"/>
      <c r="H1" s="308"/>
      <c r="I1" s="308"/>
      <c r="J1" s="308"/>
      <c r="K1" s="308"/>
      <c r="L1" s="308"/>
      <c r="M1" s="169">
        <f ca="1">TODAY()</f>
        <v>44276</v>
      </c>
    </row>
    <row r="3" spans="1:14" ht="24" customHeight="1">
      <c r="A3" s="2" t="s">
        <v>3</v>
      </c>
      <c r="B3" s="296" t="s">
        <v>251</v>
      </c>
      <c r="C3" s="297"/>
      <c r="D3" s="298"/>
      <c r="N3" s="198"/>
    </row>
    <row r="4" spans="1:14" ht="24" customHeight="1">
      <c r="N4" s="198"/>
    </row>
    <row r="5" spans="1:14" ht="24" customHeight="1">
      <c r="A5" s="2" t="s">
        <v>4</v>
      </c>
      <c r="B5" s="291"/>
      <c r="C5" s="292"/>
      <c r="D5" s="293"/>
      <c r="F5" s="299" t="s">
        <v>5</v>
      </c>
      <c r="G5" s="3" t="str">
        <f>重要!C7</f>
        <v>〒０００－１１１１</v>
      </c>
      <c r="H5" s="170"/>
      <c r="I5" s="170"/>
      <c r="J5" s="170"/>
      <c r="K5" s="170"/>
      <c r="L5" s="170"/>
      <c r="M5" s="172" t="s">
        <v>252</v>
      </c>
      <c r="N5" s="198"/>
    </row>
    <row r="6" spans="1:14" ht="24" customHeight="1">
      <c r="A6" s="2" t="s">
        <v>119</v>
      </c>
      <c r="B6" s="291"/>
      <c r="C6" s="292"/>
      <c r="D6" s="293"/>
      <c r="F6" s="300"/>
      <c r="G6" s="4" t="str">
        <f>重要!E7</f>
        <v>熊本市トマト町赤玉1-2-302</v>
      </c>
      <c r="H6" s="171"/>
      <c r="I6" s="171"/>
      <c r="J6" s="171"/>
      <c r="K6" s="171"/>
      <c r="L6" s="171"/>
      <c r="M6" s="173" t="s">
        <v>253</v>
      </c>
      <c r="N6" s="198"/>
    </row>
    <row r="7" spans="1:14" ht="24" customHeight="1">
      <c r="A7" s="2" t="s">
        <v>6</v>
      </c>
      <c r="B7" s="291" t="str">
        <f>重要!C9</f>
        <v>水前寺　江津子</v>
      </c>
      <c r="C7" s="292"/>
      <c r="D7" s="293"/>
      <c r="F7" s="76" t="s">
        <v>7</v>
      </c>
      <c r="G7" s="5" t="str">
        <f>重要!C8</f>
        <v>０５０－５５５５－１１１１</v>
      </c>
      <c r="H7" s="170"/>
      <c r="I7" s="170"/>
      <c r="J7" s="170"/>
      <c r="K7" s="170"/>
      <c r="L7" s="170"/>
      <c r="M7" s="174" t="s">
        <v>254</v>
      </c>
      <c r="N7" s="198"/>
    </row>
    <row r="8" spans="1:14" ht="24" customHeight="1">
      <c r="L8" s="170"/>
      <c r="M8" s="174" t="s">
        <v>256</v>
      </c>
      <c r="N8" s="198"/>
    </row>
    <row r="9" spans="1:14" ht="24" customHeight="1">
      <c r="A9" s="2" t="s">
        <v>8</v>
      </c>
      <c r="B9" s="2" t="s" ph="1">
        <v>9</v>
      </c>
      <c r="C9" s="2" t="s">
        <v>10</v>
      </c>
      <c r="D9" s="2" t="s">
        <v>11</v>
      </c>
      <c r="E9" s="2" t="s">
        <v>12</v>
      </c>
      <c r="F9" s="2" t="s">
        <v>13</v>
      </c>
      <c r="G9" s="2" t="s">
        <v>14</v>
      </c>
      <c r="H9" s="175" t="s">
        <v>15</v>
      </c>
      <c r="I9" s="175" t="s">
        <v>255</v>
      </c>
      <c r="J9" s="2" t="s">
        <v>270</v>
      </c>
      <c r="K9" s="2" t="s">
        <v>271</v>
      </c>
      <c r="L9" s="175" t="s">
        <v>272</v>
      </c>
      <c r="M9" s="174" t="s">
        <v>258</v>
      </c>
      <c r="N9" s="198"/>
    </row>
    <row r="10" spans="1:14" ht="24" customHeight="1">
      <c r="A10" s="2">
        <v>0</v>
      </c>
      <c r="B10" s="176" t="s" ph="1">
        <v>86</v>
      </c>
      <c r="C10" s="176" t="s">
        <v>16</v>
      </c>
      <c r="D10" s="177">
        <v>38528</v>
      </c>
      <c r="E10" s="178">
        <f ca="1">DATEDIF(D10,$M$1,"Y")</f>
        <v>15</v>
      </c>
      <c r="F10" s="179" t="str">
        <f ca="1">CHOOSE(DATEDIF(D10,DATE(YEAR(TODAY())-(MONTH(TODAY())&lt;=3)*1,4,1),"Y")-2,"年少","年中","年長","小1","小2","小3","小4","小5","小6","中1","中2","中3","高1","高2","高3","大1","大2","大3","大4")</f>
        <v>中3</v>
      </c>
      <c r="G10" s="180" t="s">
        <v>17</v>
      </c>
      <c r="H10" s="181" t="s">
        <v>18</v>
      </c>
      <c r="I10" s="176">
        <v>10000</v>
      </c>
      <c r="J10" s="176" t="s">
        <v>273</v>
      </c>
      <c r="K10" s="176"/>
      <c r="L10" s="199" t="s">
        <v>274</v>
      </c>
      <c r="M10" s="173" t="s">
        <v>259</v>
      </c>
    </row>
    <row r="11" spans="1:14" ht="24" customHeight="1">
      <c r="A11" s="182">
        <v>1</v>
      </c>
      <c r="B11" s="183" ph="1"/>
      <c r="C11" s="183"/>
      <c r="D11" s="184"/>
      <c r="E11" s="185">
        <f t="shared" ref="E11:E12" ca="1" si="0">DATEDIF(D11,$M$1,"Y")</f>
        <v>121</v>
      </c>
      <c r="F11" s="186" t="e">
        <f t="shared" ref="F11:F19" ca="1" si="1">CHOOSE(DATEDIF(D11,DATE(YEAR(TODAY())-(MONTH(TODAY())&lt;=3)*1,4,1),"Y")-2,"年少","年中","年長","小1","小2","小3","小4","小5","小6","中1","中2","中3","高1","高2","高3","大1","大2","大3","大4")</f>
        <v>#VALUE!</v>
      </c>
      <c r="G11" s="187"/>
      <c r="H11" s="188"/>
      <c r="I11" s="188"/>
      <c r="J11" s="183"/>
      <c r="K11" s="183"/>
      <c r="L11" s="200"/>
      <c r="M11" s="173" t="s">
        <v>260</v>
      </c>
    </row>
    <row r="12" spans="1:14" ht="24" customHeight="1">
      <c r="A12" s="182">
        <v>2</v>
      </c>
      <c r="B12" s="183" ph="1"/>
      <c r="C12" s="183"/>
      <c r="D12" s="184"/>
      <c r="E12" s="185">
        <f t="shared" ca="1" si="0"/>
        <v>121</v>
      </c>
      <c r="F12" s="186" t="e">
        <f t="shared" ca="1" si="1"/>
        <v>#VALUE!</v>
      </c>
      <c r="G12" s="187"/>
      <c r="H12" s="188"/>
      <c r="I12" s="188"/>
      <c r="J12" s="183"/>
      <c r="K12" s="183"/>
      <c r="L12" s="200"/>
    </row>
    <row r="13" spans="1:14" ht="24" customHeight="1">
      <c r="A13" s="182">
        <v>3</v>
      </c>
      <c r="B13" s="183" ph="1"/>
      <c r="C13" s="183"/>
      <c r="D13" s="184"/>
      <c r="E13" s="185">
        <f ca="1">DATEDIF(D13,$M$1,"Y")</f>
        <v>121</v>
      </c>
      <c r="F13" s="186" t="e">
        <f t="shared" ca="1" si="1"/>
        <v>#VALUE!</v>
      </c>
      <c r="G13" s="189"/>
      <c r="H13" s="188"/>
      <c r="I13" s="188"/>
      <c r="J13" s="183"/>
      <c r="K13" s="183"/>
      <c r="L13" s="183"/>
      <c r="M13" s="173" t="s">
        <v>275</v>
      </c>
    </row>
    <row r="14" spans="1:14" ht="24" customHeight="1">
      <c r="A14" s="182">
        <v>4</v>
      </c>
      <c r="B14" s="183" ph="1"/>
      <c r="C14" s="183"/>
      <c r="D14" s="184"/>
      <c r="E14" s="185">
        <f t="shared" ref="E14:E19" ca="1" si="2">DATEDIF(D14,$M$1,"Y")</f>
        <v>121</v>
      </c>
      <c r="F14" s="186" t="e">
        <f t="shared" ca="1" si="1"/>
        <v>#VALUE!</v>
      </c>
      <c r="G14" s="189"/>
      <c r="H14" s="188"/>
      <c r="I14" s="188"/>
      <c r="J14" s="183"/>
      <c r="K14" s="183"/>
      <c r="L14" s="183"/>
      <c r="M14" s="173" t="s">
        <v>276</v>
      </c>
    </row>
    <row r="15" spans="1:14" ht="24" customHeight="1">
      <c r="A15" s="182">
        <v>5</v>
      </c>
      <c r="B15" s="192"/>
      <c r="C15" s="192"/>
      <c r="D15" s="184"/>
      <c r="E15" s="185">
        <f t="shared" ca="1" si="2"/>
        <v>121</v>
      </c>
      <c r="F15" s="186" t="e">
        <f t="shared" ca="1" si="1"/>
        <v>#VALUE!</v>
      </c>
      <c r="G15" s="192"/>
      <c r="H15" s="194"/>
      <c r="I15" s="194"/>
      <c r="J15" s="192"/>
      <c r="K15" s="192"/>
      <c r="L15" s="192"/>
    </row>
    <row r="16" spans="1:14" ht="24" customHeight="1">
      <c r="A16" s="182">
        <v>6</v>
      </c>
      <c r="B16" s="192"/>
      <c r="C16" s="192"/>
      <c r="D16" s="184"/>
      <c r="E16" s="185">
        <f t="shared" ca="1" si="2"/>
        <v>121</v>
      </c>
      <c r="F16" s="186" t="e">
        <f t="shared" ca="1" si="1"/>
        <v>#VALUE!</v>
      </c>
      <c r="G16" s="192"/>
      <c r="H16" s="194"/>
      <c r="I16" s="194"/>
      <c r="J16" s="192"/>
      <c r="K16" s="192"/>
      <c r="L16" s="192"/>
      <c r="M16" s="173" t="s">
        <v>262</v>
      </c>
    </row>
    <row r="17" spans="1:14" ht="24" customHeight="1">
      <c r="A17" s="182">
        <v>7</v>
      </c>
      <c r="B17" s="192"/>
      <c r="C17" s="192"/>
      <c r="D17" s="184"/>
      <c r="E17" s="185">
        <f t="shared" ca="1" si="2"/>
        <v>121</v>
      </c>
      <c r="F17" s="186" t="e">
        <f t="shared" ca="1" si="1"/>
        <v>#VALUE!</v>
      </c>
      <c r="G17" s="192"/>
      <c r="H17" s="194"/>
      <c r="I17" s="194"/>
      <c r="J17" s="192"/>
      <c r="K17" s="192"/>
      <c r="L17" s="192"/>
      <c r="M17" s="173" t="s">
        <v>263</v>
      </c>
    </row>
    <row r="18" spans="1:14" s="198" customFormat="1" ht="24" customHeight="1">
      <c r="A18" s="182">
        <v>8</v>
      </c>
      <c r="B18" s="192"/>
      <c r="C18" s="192"/>
      <c r="D18" s="184"/>
      <c r="E18" s="185">
        <f t="shared" ca="1" si="2"/>
        <v>121</v>
      </c>
      <c r="F18" s="186" t="e">
        <f t="shared" ca="1" si="1"/>
        <v>#VALUE!</v>
      </c>
      <c r="G18" s="192"/>
      <c r="H18" s="194"/>
      <c r="I18" s="194"/>
      <c r="J18" s="192"/>
      <c r="K18" s="192"/>
      <c r="L18" s="192"/>
      <c r="N18" s="1"/>
    </row>
    <row r="19" spans="1:14" s="198" customFormat="1" ht="24" customHeight="1">
      <c r="A19" s="182">
        <v>9</v>
      </c>
      <c r="B19" s="192"/>
      <c r="C19" s="192"/>
      <c r="D19" s="184"/>
      <c r="E19" s="185">
        <f t="shared" ca="1" si="2"/>
        <v>121</v>
      </c>
      <c r="F19" s="186" t="e">
        <f t="shared" ca="1" si="1"/>
        <v>#VALUE!</v>
      </c>
      <c r="G19" s="192"/>
      <c r="H19" s="194"/>
      <c r="I19" s="194"/>
      <c r="J19" s="192"/>
      <c r="K19" s="192"/>
      <c r="L19" s="192"/>
      <c r="N19" s="1"/>
    </row>
    <row r="20" spans="1:14" s="198" customFormat="1" ht="18.75">
      <c r="A20" s="1"/>
      <c r="B20" s="1" ph="1"/>
      <c r="C20" s="1"/>
      <c r="D20" s="1"/>
      <c r="E20" s="1"/>
      <c r="F20" s="1"/>
      <c r="G20" s="1"/>
      <c r="H20" s="1"/>
      <c r="I20" s="1"/>
      <c r="J20" s="1"/>
      <c r="K20" s="1"/>
      <c r="N20" s="1"/>
    </row>
    <row r="21" spans="1:14" s="198" customFormat="1" ht="18.75">
      <c r="A21" s="1"/>
      <c r="B21" s="1" ph="1"/>
      <c r="C21" s="1"/>
      <c r="D21" s="1"/>
      <c r="E21" s="1"/>
      <c r="F21" s="1"/>
      <c r="G21" s="1"/>
      <c r="H21" s="1"/>
      <c r="I21" s="1"/>
      <c r="J21" s="1"/>
      <c r="K21" s="1"/>
      <c r="N21" s="1"/>
    </row>
    <row r="22" spans="1:14" s="198" customFormat="1" ht="18.75">
      <c r="A22" s="1"/>
      <c r="B22" s="1" ph="1"/>
      <c r="C22" s="1"/>
      <c r="D22" s="1"/>
      <c r="E22" s="1"/>
      <c r="F22" s="1"/>
      <c r="G22" s="1"/>
      <c r="H22" s="1"/>
      <c r="I22" s="1"/>
      <c r="J22" s="1"/>
      <c r="K22" s="1"/>
      <c r="N22" s="1"/>
    </row>
    <row r="23" spans="1:14" s="198" customFormat="1" ht="18.75">
      <c r="A23" s="309"/>
      <c r="B23" s="309"/>
      <c r="C23" s="309"/>
      <c r="D23" s="309"/>
      <c r="E23" s="309"/>
      <c r="F23" s="309"/>
      <c r="G23" s="309"/>
      <c r="H23" s="309"/>
      <c r="I23" s="309"/>
      <c r="J23" s="309"/>
      <c r="K23" s="1"/>
      <c r="L23" s="1"/>
      <c r="M23" s="1"/>
      <c r="N23" s="1"/>
    </row>
    <row r="24" spans="1:14" s="198" customFormat="1" ht="24">
      <c r="A24" s="310" t="s">
        <v>324</v>
      </c>
      <c r="B24" s="311"/>
      <c r="C24" s="311"/>
      <c r="D24" s="311"/>
      <c r="E24" s="311"/>
      <c r="F24" s="311"/>
      <c r="G24" s="311"/>
      <c r="H24" s="311"/>
      <c r="I24" s="311"/>
      <c r="J24" s="311"/>
      <c r="K24" s="311"/>
      <c r="L24" s="311"/>
      <c r="M24" s="201"/>
      <c r="N24" s="1"/>
    </row>
    <row r="25" spans="1:14" s="198" customFormat="1" ht="18" thickBot="1">
      <c r="A25" s="312" t="s">
        <v>266</v>
      </c>
      <c r="B25" s="313"/>
      <c r="C25" s="313"/>
      <c r="D25" s="313"/>
      <c r="E25" s="313"/>
      <c r="F25" s="313"/>
      <c r="G25" s="313"/>
      <c r="H25" s="313"/>
      <c r="I25" s="313"/>
      <c r="J25" s="313"/>
      <c r="K25" s="313"/>
      <c r="L25" s="313"/>
      <c r="M25" s="202"/>
      <c r="N25" s="1"/>
    </row>
    <row r="26" spans="1:14" ht="14.25">
      <c r="A26" s="314"/>
      <c r="B26" s="315"/>
      <c r="C26" s="315"/>
      <c r="D26" s="315"/>
      <c r="E26" s="315"/>
      <c r="F26" s="315"/>
      <c r="G26" s="315"/>
      <c r="H26" s="315"/>
      <c r="I26" s="315"/>
      <c r="J26" s="315"/>
      <c r="K26" s="203"/>
      <c r="L26" s="204"/>
      <c r="M26" s="204"/>
    </row>
    <row r="27" spans="1:14" ht="14.25">
      <c r="A27" s="316"/>
      <c r="B27" s="317"/>
      <c r="C27" s="317"/>
      <c r="D27" s="317"/>
      <c r="E27" s="317"/>
      <c r="F27" s="317"/>
      <c r="G27" s="317"/>
      <c r="H27" s="317"/>
      <c r="I27" s="317"/>
      <c r="J27" s="317"/>
      <c r="K27" s="203"/>
      <c r="L27" s="204"/>
      <c r="M27" s="204"/>
    </row>
    <row r="28" spans="1:14">
      <c r="A28" s="316"/>
      <c r="B28" s="317"/>
      <c r="C28" s="317"/>
      <c r="D28" s="317"/>
      <c r="E28" s="317"/>
      <c r="F28" s="317"/>
      <c r="G28" s="317"/>
      <c r="H28" s="317"/>
      <c r="I28" s="317"/>
      <c r="J28" s="317"/>
      <c r="M28" s="1"/>
    </row>
    <row r="29" spans="1:14" ht="17.25">
      <c r="A29" s="316"/>
      <c r="B29" s="317"/>
      <c r="C29" s="317"/>
      <c r="D29" s="317"/>
      <c r="E29" s="317"/>
      <c r="F29" s="317"/>
      <c r="G29" s="317"/>
      <c r="H29" s="317"/>
      <c r="I29" s="317"/>
      <c r="J29" s="317"/>
      <c r="M29" s="197" t="s">
        <v>267</v>
      </c>
    </row>
    <row r="30" spans="1:14" ht="17.25">
      <c r="A30" s="316"/>
      <c r="B30" s="317"/>
      <c r="C30" s="317"/>
      <c r="D30" s="317"/>
      <c r="E30" s="317"/>
      <c r="F30" s="317"/>
      <c r="G30" s="317"/>
      <c r="H30" s="317"/>
      <c r="I30" s="317"/>
      <c r="J30" s="317"/>
      <c r="M30" s="174" t="s">
        <v>114</v>
      </c>
    </row>
    <row r="31" spans="1:14" ht="17.25">
      <c r="A31" s="316"/>
      <c r="B31" s="317"/>
      <c r="C31" s="317"/>
      <c r="D31" s="317"/>
      <c r="E31" s="317"/>
      <c r="F31" s="317"/>
      <c r="G31" s="317"/>
      <c r="H31" s="317"/>
      <c r="I31" s="317"/>
      <c r="J31" s="317"/>
      <c r="M31" s="173" t="s">
        <v>117</v>
      </c>
    </row>
    <row r="32" spans="1:14">
      <c r="A32" s="316"/>
      <c r="B32" s="317"/>
      <c r="C32" s="317"/>
      <c r="D32" s="317"/>
      <c r="E32" s="317"/>
      <c r="F32" s="317"/>
      <c r="G32" s="317"/>
      <c r="H32" s="317"/>
      <c r="I32" s="317"/>
      <c r="J32" s="317"/>
      <c r="M32" s="1"/>
    </row>
    <row r="33" spans="1:13">
      <c r="A33" s="316"/>
      <c r="B33" s="317"/>
      <c r="C33" s="317"/>
      <c r="D33" s="317"/>
      <c r="E33" s="317"/>
      <c r="F33" s="317"/>
      <c r="G33" s="317"/>
      <c r="H33" s="317"/>
      <c r="I33" s="317"/>
      <c r="J33" s="317"/>
      <c r="M33" s="1"/>
    </row>
    <row r="34" spans="1:13">
      <c r="A34" s="316"/>
      <c r="B34" s="317"/>
      <c r="C34" s="317"/>
      <c r="D34" s="317"/>
      <c r="E34" s="317"/>
      <c r="F34" s="317"/>
      <c r="G34" s="317"/>
      <c r="H34" s="317"/>
      <c r="I34" s="317"/>
      <c r="J34" s="317"/>
      <c r="M34" s="1"/>
    </row>
    <row r="35" spans="1:13">
      <c r="A35" s="316"/>
      <c r="B35" s="317"/>
      <c r="C35" s="317"/>
      <c r="D35" s="317"/>
      <c r="E35" s="317"/>
      <c r="F35" s="317"/>
      <c r="G35" s="317"/>
      <c r="H35" s="317"/>
      <c r="I35" s="317"/>
      <c r="J35" s="317"/>
      <c r="M35" s="1"/>
    </row>
    <row r="36" spans="1:13">
      <c r="A36" s="316"/>
      <c r="B36" s="317"/>
      <c r="C36" s="317"/>
      <c r="D36" s="317"/>
      <c r="E36" s="317"/>
      <c r="F36" s="317"/>
      <c r="G36" s="317"/>
      <c r="H36" s="317"/>
      <c r="I36" s="317"/>
      <c r="J36" s="317"/>
      <c r="M36" s="1"/>
    </row>
    <row r="37" spans="1:13">
      <c r="A37" s="316"/>
      <c r="B37" s="317"/>
      <c r="C37" s="317"/>
      <c r="D37" s="317"/>
      <c r="E37" s="317"/>
      <c r="F37" s="317"/>
      <c r="G37" s="317"/>
      <c r="H37" s="317"/>
      <c r="I37" s="317"/>
      <c r="J37" s="317"/>
      <c r="M37" s="1"/>
    </row>
    <row r="38" spans="1:13">
      <c r="A38" s="316"/>
      <c r="B38" s="317"/>
      <c r="C38" s="317"/>
      <c r="D38" s="317"/>
      <c r="E38" s="317"/>
      <c r="F38" s="317"/>
      <c r="G38" s="317"/>
      <c r="H38" s="317"/>
      <c r="I38" s="317"/>
      <c r="J38" s="317"/>
      <c r="M38" s="1"/>
    </row>
    <row r="39" spans="1:13">
      <c r="A39" s="316"/>
      <c r="B39" s="317"/>
      <c r="C39" s="317"/>
      <c r="D39" s="317"/>
      <c r="E39" s="317"/>
      <c r="F39" s="317"/>
      <c r="G39" s="317"/>
      <c r="H39" s="317"/>
      <c r="I39" s="317"/>
      <c r="J39" s="317"/>
      <c r="M39" s="1"/>
    </row>
    <row r="40" spans="1:13">
      <c r="A40" s="316"/>
      <c r="B40" s="317"/>
      <c r="C40" s="317"/>
      <c r="D40" s="317"/>
      <c r="E40" s="317"/>
      <c r="F40" s="317"/>
      <c r="G40" s="317"/>
      <c r="H40" s="317"/>
      <c r="I40" s="317"/>
      <c r="J40" s="317"/>
      <c r="M40" s="1"/>
    </row>
    <row r="41" spans="1:13">
      <c r="A41" s="316"/>
      <c r="B41" s="317"/>
      <c r="C41" s="317"/>
      <c r="D41" s="317"/>
      <c r="E41" s="317"/>
      <c r="F41" s="317"/>
      <c r="G41" s="317"/>
      <c r="H41" s="317"/>
      <c r="I41" s="317"/>
      <c r="J41" s="317"/>
      <c r="M41" s="1"/>
    </row>
    <row r="42" spans="1:13">
      <c r="A42" s="316"/>
      <c r="B42" s="317"/>
      <c r="C42" s="317"/>
      <c r="D42" s="317"/>
      <c r="E42" s="317"/>
      <c r="F42" s="317"/>
      <c r="G42" s="317"/>
      <c r="H42" s="317"/>
      <c r="I42" s="317"/>
      <c r="J42" s="317"/>
      <c r="M42" s="1"/>
    </row>
    <row r="43" spans="1:13">
      <c r="A43" s="316"/>
      <c r="B43" s="317"/>
      <c r="C43" s="317"/>
      <c r="D43" s="317"/>
      <c r="E43" s="317"/>
      <c r="F43" s="317"/>
      <c r="G43" s="317"/>
      <c r="H43" s="317"/>
      <c r="I43" s="317"/>
      <c r="J43" s="317"/>
      <c r="M43" s="1"/>
    </row>
    <row r="44" spans="1:13">
      <c r="A44" s="316"/>
      <c r="B44" s="317"/>
      <c r="C44" s="317"/>
      <c r="D44" s="317"/>
      <c r="E44" s="317"/>
      <c r="F44" s="317"/>
      <c r="G44" s="317"/>
      <c r="H44" s="317"/>
      <c r="I44" s="317"/>
      <c r="J44" s="317"/>
      <c r="M44" s="1"/>
    </row>
    <row r="45" spans="1:13">
      <c r="A45" s="205"/>
      <c r="B45" s="205"/>
      <c r="C45" s="205"/>
      <c r="D45" s="205"/>
      <c r="E45" s="205"/>
      <c r="F45" s="205"/>
      <c r="G45" s="205"/>
      <c r="H45" s="205"/>
      <c r="I45" s="205"/>
      <c r="J45" s="205"/>
      <c r="M45" s="1"/>
    </row>
    <row r="46" spans="1:13">
      <c r="A46" s="205"/>
      <c r="B46" s="205"/>
      <c r="C46" s="205"/>
      <c r="D46" s="205"/>
      <c r="E46" s="205"/>
      <c r="F46" s="205"/>
      <c r="G46" s="205"/>
      <c r="H46" s="205"/>
      <c r="I46" s="205"/>
      <c r="J46" s="205"/>
      <c r="M46" s="1"/>
    </row>
    <row r="47" spans="1:13">
      <c r="A47" s="205"/>
      <c r="B47" s="205"/>
      <c r="C47" s="205"/>
      <c r="D47" s="205"/>
      <c r="E47" s="205"/>
      <c r="F47" s="205"/>
      <c r="G47" s="205"/>
      <c r="H47" s="205"/>
      <c r="I47" s="205"/>
      <c r="J47" s="205"/>
      <c r="M47" s="1"/>
    </row>
    <row r="48" spans="1:13">
      <c r="M48" s="1"/>
    </row>
    <row r="49" spans="1:14">
      <c r="M49" s="1"/>
    </row>
    <row r="50" spans="1:14">
      <c r="M50" s="1"/>
      <c r="N50" s="1" t="s">
        <v>277</v>
      </c>
    </row>
    <row r="51" spans="1:14" ht="24">
      <c r="A51" s="318"/>
      <c r="B51" s="319"/>
      <c r="C51" s="319"/>
      <c r="D51" s="319"/>
      <c r="E51" s="319"/>
      <c r="F51" s="319"/>
      <c r="G51" s="319"/>
      <c r="H51" s="319"/>
      <c r="I51" s="319"/>
      <c r="J51" s="319"/>
      <c r="K51" s="319"/>
      <c r="L51" s="319"/>
      <c r="M51" s="201"/>
      <c r="N51" s="1" t="s">
        <v>278</v>
      </c>
    </row>
    <row r="52" spans="1:14" ht="17.25">
      <c r="A52" s="306"/>
      <c r="B52" s="307"/>
      <c r="C52" s="307"/>
      <c r="D52" s="307"/>
      <c r="E52" s="307"/>
      <c r="F52" s="307"/>
      <c r="G52" s="307"/>
      <c r="H52" s="307"/>
      <c r="I52" s="307"/>
      <c r="J52" s="307"/>
      <c r="K52" s="307"/>
      <c r="L52" s="307"/>
      <c r="M52" s="202"/>
      <c r="N52" s="1" t="s">
        <v>279</v>
      </c>
    </row>
    <row r="53" spans="1:14">
      <c r="M53" s="1"/>
      <c r="N53" s="1" t="s">
        <v>280</v>
      </c>
    </row>
    <row r="54" spans="1:14">
      <c r="M54" s="1"/>
      <c r="N54" s="1" t="s">
        <v>281</v>
      </c>
    </row>
    <row r="55" spans="1:14">
      <c r="M55" s="1"/>
    </row>
    <row r="56" spans="1:14">
      <c r="M56" s="1"/>
    </row>
    <row r="57" spans="1:14">
      <c r="M57" s="1"/>
    </row>
    <row r="58" spans="1:14">
      <c r="M58" s="1"/>
    </row>
    <row r="59" spans="1:14">
      <c r="M59" s="1"/>
    </row>
    <row r="60" spans="1:14">
      <c r="M60" s="1"/>
    </row>
  </sheetData>
  <mergeCells count="12">
    <mergeCell ref="A52:L52"/>
    <mergeCell ref="A1:L1"/>
    <mergeCell ref="B3:D3"/>
    <mergeCell ref="B5:D5"/>
    <mergeCell ref="F5:F6"/>
    <mergeCell ref="B6:D6"/>
    <mergeCell ref="B7:D7"/>
    <mergeCell ref="A23:J23"/>
    <mergeCell ref="A24:L24"/>
    <mergeCell ref="A25:L25"/>
    <mergeCell ref="A26:J44"/>
    <mergeCell ref="A51:L51"/>
  </mergeCells>
  <phoneticPr fontId="4"/>
  <dataValidations count="1">
    <dataValidation type="list" allowBlank="1" showInputMessage="1" showErrorMessage="1" sqref="L11:L19">
      <formula1>$N$50:$N$54</formula1>
    </dataValidation>
  </dataValidations>
  <pageMargins left="0.7" right="0.7" top="0.75" bottom="0.75" header="0.3" footer="0.3"/>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1"/>
  <sheetViews>
    <sheetView topLeftCell="A4" zoomScaleNormal="100" workbookViewId="0">
      <selection activeCell="L7" sqref="L7"/>
    </sheetView>
  </sheetViews>
  <sheetFormatPr defaultColWidth="8.875" defaultRowHeight="30" customHeight="1"/>
  <cols>
    <col min="1" max="1" width="7.75" style="67" bestFit="1" customWidth="1"/>
    <col min="2" max="2" width="37.125" style="67" customWidth="1"/>
    <col min="3" max="16384" width="8.875" style="67"/>
  </cols>
  <sheetData>
    <row r="1" spans="1:2" ht="34.9" customHeight="1">
      <c r="A1" s="320" t="s">
        <v>105</v>
      </c>
      <c r="B1" s="320"/>
    </row>
    <row r="2" spans="1:2" ht="34.9" customHeight="1"/>
    <row r="3" spans="1:2" ht="34.9" customHeight="1">
      <c r="A3" s="68" t="s">
        <v>106</v>
      </c>
    </row>
    <row r="4" spans="1:2" ht="34.9" customHeight="1">
      <c r="A4" s="68" t="s">
        <v>107</v>
      </c>
    </row>
    <row r="5" spans="1:2" ht="34.9" customHeight="1">
      <c r="A5" s="69" t="s">
        <v>4</v>
      </c>
      <c r="B5" s="70"/>
    </row>
    <row r="6" spans="1:2" ht="34.9" customHeight="1">
      <c r="A6" s="69" t="s">
        <v>77</v>
      </c>
      <c r="B6" s="70" t="str">
        <f>重要!C5</f>
        <v>市町村立～くまモン</v>
      </c>
    </row>
    <row r="7" spans="1:2" ht="34.9" customHeight="1">
      <c r="A7" s="69" t="s">
        <v>6</v>
      </c>
      <c r="B7" s="71" t="str">
        <f>重要!C6</f>
        <v>熊本　門左衛門</v>
      </c>
    </row>
    <row r="8" spans="1:2" ht="34.9" customHeight="1">
      <c r="A8" s="321" t="s">
        <v>5</v>
      </c>
      <c r="B8" s="71" t="str">
        <f>重要!C7</f>
        <v>〒０００－１１１１</v>
      </c>
    </row>
    <row r="9" spans="1:2" ht="34.9" customHeight="1">
      <c r="A9" s="321"/>
      <c r="B9" s="72" t="str">
        <f>重要!E7</f>
        <v>熊本市トマト町赤玉1-2-302</v>
      </c>
    </row>
    <row r="10" spans="1:2" ht="34.9" customHeight="1">
      <c r="A10" s="69" t="s">
        <v>7</v>
      </c>
      <c r="B10" s="70" t="str">
        <f>重要!C8</f>
        <v>０５０－５５５５－１１１１</v>
      </c>
    </row>
    <row r="11" spans="1:2" ht="34.9" customHeight="1">
      <c r="A11" s="69" t="s">
        <v>108</v>
      </c>
      <c r="B11" s="73"/>
    </row>
  </sheetData>
  <mergeCells count="2">
    <mergeCell ref="A1:B1"/>
    <mergeCell ref="A8:A9"/>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59"/>
  <sheetViews>
    <sheetView view="pageBreakPreview" topLeftCell="A22" zoomScale="90" zoomScaleNormal="90" zoomScaleSheetLayoutView="90" workbookViewId="0">
      <selection activeCell="B9" sqref="B9"/>
    </sheetView>
  </sheetViews>
  <sheetFormatPr defaultColWidth="11.625" defaultRowHeight="19.899999999999999" customHeight="1"/>
  <cols>
    <col min="1" max="1" width="14.125" style="78" customWidth="1"/>
    <col min="2" max="3" width="11.625" style="78" customWidth="1"/>
    <col min="4" max="4" width="2.875" style="78" customWidth="1"/>
    <col min="5" max="5" width="8.5" style="78" bestFit="1" customWidth="1"/>
    <col min="6" max="6" width="9" style="78" bestFit="1" customWidth="1"/>
    <col min="7" max="7" width="8.5" style="78" bestFit="1" customWidth="1"/>
    <col min="8" max="8" width="9" style="78" bestFit="1" customWidth="1"/>
    <col min="9" max="16384" width="11.625" style="78"/>
  </cols>
  <sheetData>
    <row r="1" spans="1:18" ht="19.899999999999999" customHeight="1">
      <c r="A1" s="322" t="s">
        <v>113</v>
      </c>
      <c r="B1" s="322"/>
      <c r="C1" s="322"/>
      <c r="D1" s="322"/>
      <c r="E1" s="322"/>
      <c r="F1" s="322"/>
      <c r="G1" s="322"/>
      <c r="H1" s="322"/>
    </row>
    <row r="2" spans="1:18" ht="19.899999999999999" customHeight="1">
      <c r="A2" s="212" t="s">
        <v>282</v>
      </c>
      <c r="B2" s="212"/>
    </row>
    <row r="3" spans="1:18" ht="19.899999999999999" customHeight="1">
      <c r="A3" s="323" t="s">
        <v>115</v>
      </c>
      <c r="B3" s="324"/>
      <c r="C3" s="325"/>
      <c r="D3" s="90"/>
      <c r="E3" s="90" t="s">
        <v>116</v>
      </c>
      <c r="F3" s="213" t="str">
        <f>A2</f>
        <v>R3年　　月　　日</v>
      </c>
      <c r="G3" s="214"/>
      <c r="I3" s="78" t="s">
        <v>283</v>
      </c>
    </row>
    <row r="4" spans="1:18" ht="19.899999999999999" customHeight="1">
      <c r="A4" s="82"/>
      <c r="C4" s="84"/>
      <c r="E4" s="90" t="s">
        <v>118</v>
      </c>
      <c r="F4" s="215" t="str">
        <f>[1]県連会員!B5</f>
        <v>くまもん空手道連盟</v>
      </c>
      <c r="I4" s="79" t="s">
        <v>284</v>
      </c>
    </row>
    <row r="5" spans="1:18" ht="19.899999999999999" customHeight="1">
      <c r="A5" s="82"/>
      <c r="C5" s="84"/>
      <c r="E5" s="90" t="s">
        <v>119</v>
      </c>
      <c r="F5" s="215" t="str">
        <f>[1]県連会員!B6</f>
        <v>くまもん道場</v>
      </c>
      <c r="H5" s="215"/>
      <c r="I5" s="81" t="s">
        <v>285</v>
      </c>
    </row>
    <row r="6" spans="1:18" ht="19.899999999999999" customHeight="1">
      <c r="A6" s="82"/>
      <c r="C6" s="84"/>
      <c r="E6" s="90" t="s">
        <v>6</v>
      </c>
      <c r="F6" s="215" t="str">
        <f>[1]県連会員!B7</f>
        <v>くまもん</v>
      </c>
      <c r="H6" s="215"/>
      <c r="I6" s="81" t="s">
        <v>286</v>
      </c>
      <c r="J6" s="216"/>
      <c r="K6" s="216"/>
      <c r="L6" s="216"/>
      <c r="M6" s="217"/>
      <c r="N6" s="217"/>
      <c r="O6" s="217"/>
      <c r="P6" s="217"/>
      <c r="Q6" s="217"/>
      <c r="R6" s="217"/>
    </row>
    <row r="7" spans="1:18" ht="19.899999999999999" customHeight="1">
      <c r="A7" s="82"/>
      <c r="C7" s="84"/>
      <c r="E7" s="90" t="s">
        <v>5</v>
      </c>
      <c r="F7" s="78" t="str">
        <f>[1]県連会員!G5</f>
        <v>〒８00-0000</v>
      </c>
      <c r="H7" s="215"/>
      <c r="I7" s="78" t="s">
        <v>287</v>
      </c>
      <c r="J7" s="217"/>
      <c r="K7" s="217"/>
      <c r="L7" s="217"/>
      <c r="M7" s="217"/>
      <c r="N7" s="217"/>
      <c r="O7" s="217"/>
      <c r="P7" s="217"/>
      <c r="Q7" s="217"/>
      <c r="R7" s="217"/>
    </row>
    <row r="8" spans="1:18" ht="19.899999999999999" customHeight="1">
      <c r="A8" s="82"/>
      <c r="C8" s="84"/>
      <c r="E8" s="90"/>
      <c r="F8" s="78" t="str">
        <f>[1]県連会員!G6</f>
        <v>くま市熊区小熊町５７０５－２</v>
      </c>
      <c r="H8" s="215"/>
      <c r="I8" s="87" t="s">
        <v>288</v>
      </c>
    </row>
    <row r="9" spans="1:18" ht="19.899999999999999" customHeight="1">
      <c r="A9" s="82"/>
      <c r="C9" s="84"/>
      <c r="E9" s="90" t="s">
        <v>7</v>
      </c>
      <c r="F9" s="215" t="str">
        <f>[1]県連会員!G7</f>
        <v>090-3333-3333</v>
      </c>
      <c r="H9" s="215"/>
      <c r="I9" s="89" t="s">
        <v>289</v>
      </c>
    </row>
    <row r="10" spans="1:18" ht="19.899999999999999" customHeight="1">
      <c r="A10" s="82"/>
      <c r="C10" s="84"/>
      <c r="E10" s="90"/>
      <c r="F10" s="215"/>
      <c r="H10" s="215"/>
      <c r="I10" s="89" t="s">
        <v>290</v>
      </c>
    </row>
    <row r="11" spans="1:18" ht="19.899999999999999" customHeight="1">
      <c r="A11" s="82"/>
      <c r="C11" s="84"/>
      <c r="E11" s="326" t="s">
        <v>121</v>
      </c>
      <c r="F11" s="326"/>
      <c r="G11" s="326"/>
      <c r="H11" s="215"/>
      <c r="I11" s="218" t="s">
        <v>291</v>
      </c>
    </row>
    <row r="12" spans="1:18" ht="19.899999999999999" customHeight="1">
      <c r="A12" s="82"/>
      <c r="C12" s="84"/>
      <c r="E12" s="327" t="s">
        <v>123</v>
      </c>
      <c r="F12" s="327"/>
      <c r="G12" s="327"/>
      <c r="H12" s="215"/>
      <c r="I12" s="78" t="s">
        <v>292</v>
      </c>
    </row>
    <row r="13" spans="1:18" ht="19.899999999999999" customHeight="1">
      <c r="A13" s="82"/>
      <c r="C13" s="84"/>
      <c r="E13" s="327" t="s">
        <v>125</v>
      </c>
      <c r="F13" s="327"/>
      <c r="G13" s="327"/>
      <c r="H13" s="215"/>
      <c r="I13" s="78" t="s">
        <v>218</v>
      </c>
    </row>
    <row r="14" spans="1:18" ht="19.899999999999999" customHeight="1">
      <c r="A14" s="82"/>
      <c r="C14" s="84"/>
      <c r="E14" s="327" t="s">
        <v>127</v>
      </c>
      <c r="F14" s="327"/>
      <c r="G14" s="327"/>
      <c r="H14" s="215"/>
      <c r="I14" s="219" t="s">
        <v>120</v>
      </c>
    </row>
    <row r="15" spans="1:18" ht="19.899999999999999" customHeight="1">
      <c r="A15" s="82"/>
      <c r="C15" s="84"/>
      <c r="E15" s="326" t="s">
        <v>128</v>
      </c>
      <c r="F15" s="326"/>
      <c r="G15" s="326"/>
      <c r="H15" s="215"/>
      <c r="I15" s="219" t="s">
        <v>122</v>
      </c>
    </row>
    <row r="16" spans="1:18" ht="19.899999999999999" customHeight="1">
      <c r="A16" s="91"/>
      <c r="B16" s="92"/>
      <c r="C16" s="93"/>
      <c r="E16" s="327" t="s">
        <v>130</v>
      </c>
      <c r="F16" s="327"/>
      <c r="G16" s="327"/>
      <c r="H16" s="215"/>
      <c r="I16" s="219" t="s">
        <v>124</v>
      </c>
    </row>
    <row r="17" spans="1:22" ht="19.899999999999999" customHeight="1" thickBot="1">
      <c r="H17" s="215"/>
      <c r="I17" s="219" t="s">
        <v>126</v>
      </c>
    </row>
    <row r="18" spans="1:22" ht="19.899999999999999" customHeight="1">
      <c r="A18" s="328" t="s">
        <v>293</v>
      </c>
      <c r="B18" s="329"/>
      <c r="C18" s="329"/>
      <c r="D18" s="328" t="s">
        <v>294</v>
      </c>
      <c r="E18" s="329"/>
      <c r="F18" s="329"/>
      <c r="G18" s="329"/>
      <c r="H18" s="330"/>
      <c r="I18" s="219" t="s">
        <v>295</v>
      </c>
    </row>
    <row r="19" spans="1:22" ht="19.899999999999999" customHeight="1">
      <c r="A19" s="331" t="s">
        <v>296</v>
      </c>
      <c r="B19" s="332"/>
      <c r="C19" s="333"/>
      <c r="D19" s="334"/>
      <c r="E19" s="335"/>
      <c r="F19" s="335"/>
      <c r="G19" s="335"/>
      <c r="H19" s="336"/>
      <c r="I19" s="219" t="s">
        <v>129</v>
      </c>
      <c r="J19" s="89"/>
      <c r="K19" s="89"/>
      <c r="L19" s="89"/>
      <c r="M19" s="89"/>
      <c r="N19" s="89"/>
      <c r="O19" s="89"/>
    </row>
    <row r="20" spans="1:22" ht="19.899999999999999" customHeight="1">
      <c r="A20" s="334"/>
      <c r="B20" s="335"/>
      <c r="C20" s="336"/>
      <c r="D20" s="334"/>
      <c r="E20" s="335"/>
      <c r="F20" s="335"/>
      <c r="G20" s="335"/>
      <c r="H20" s="336"/>
      <c r="I20" s="340" t="s">
        <v>297</v>
      </c>
      <c r="J20" s="340"/>
      <c r="K20" s="340"/>
      <c r="L20" s="340"/>
      <c r="M20" s="340"/>
      <c r="N20" s="340"/>
      <c r="O20" s="340"/>
      <c r="P20" s="340"/>
      <c r="Q20" s="340"/>
      <c r="R20" s="340"/>
      <c r="S20" s="340"/>
      <c r="T20" s="340"/>
      <c r="U20" s="340"/>
      <c r="V20" s="340"/>
    </row>
    <row r="21" spans="1:22" ht="19.899999999999999" customHeight="1">
      <c r="A21" s="334"/>
      <c r="B21" s="335"/>
      <c r="C21" s="336"/>
      <c r="D21" s="334"/>
      <c r="E21" s="335"/>
      <c r="F21" s="335"/>
      <c r="G21" s="335"/>
      <c r="H21" s="336"/>
      <c r="I21" s="219" t="s">
        <v>131</v>
      </c>
    </row>
    <row r="22" spans="1:22" ht="19.899999999999999" customHeight="1">
      <c r="A22" s="334"/>
      <c r="B22" s="335"/>
      <c r="C22" s="336"/>
      <c r="D22" s="334"/>
      <c r="E22" s="335"/>
      <c r="F22" s="335"/>
      <c r="G22" s="335"/>
      <c r="H22" s="336"/>
      <c r="I22" s="220" t="s">
        <v>132</v>
      </c>
    </row>
    <row r="23" spans="1:22" ht="19.899999999999999" customHeight="1">
      <c r="A23" s="334"/>
      <c r="B23" s="335"/>
      <c r="C23" s="336"/>
      <c r="D23" s="334"/>
      <c r="E23" s="335"/>
      <c r="F23" s="335"/>
      <c r="G23" s="335"/>
      <c r="H23" s="336"/>
      <c r="I23" s="219" t="s">
        <v>298</v>
      </c>
      <c r="J23" s="89"/>
      <c r="K23" s="89"/>
      <c r="L23" s="89"/>
      <c r="M23" s="89"/>
      <c r="N23" s="89"/>
      <c r="O23" s="89"/>
    </row>
    <row r="24" spans="1:22" ht="19.899999999999999" customHeight="1">
      <c r="A24" s="334"/>
      <c r="B24" s="335"/>
      <c r="C24" s="336"/>
      <c r="D24" s="334"/>
      <c r="E24" s="335"/>
      <c r="F24" s="335"/>
      <c r="G24" s="335"/>
      <c r="H24" s="336"/>
      <c r="I24" s="340" t="s">
        <v>299</v>
      </c>
      <c r="J24" s="340"/>
      <c r="K24" s="340"/>
      <c r="L24" s="340"/>
      <c r="M24" s="340"/>
      <c r="N24" s="340"/>
      <c r="O24" s="340"/>
      <c r="P24" s="340"/>
      <c r="Q24" s="340"/>
      <c r="R24" s="340"/>
      <c r="S24" s="340"/>
      <c r="T24" s="340"/>
      <c r="U24" s="340"/>
      <c r="V24" s="340"/>
    </row>
    <row r="25" spans="1:22" ht="19.899999999999999" customHeight="1">
      <c r="A25" s="334"/>
      <c r="B25" s="335"/>
      <c r="C25" s="336"/>
      <c r="D25" s="334"/>
      <c r="E25" s="335"/>
      <c r="F25" s="335"/>
      <c r="G25" s="335"/>
      <c r="H25" s="336"/>
      <c r="I25" s="220" t="s">
        <v>300</v>
      </c>
      <c r="J25" s="89"/>
      <c r="K25" s="89"/>
      <c r="L25" s="89"/>
      <c r="M25" s="89"/>
      <c r="N25" s="89"/>
      <c r="O25" s="89"/>
      <c r="P25" s="89"/>
      <c r="Q25" s="220"/>
      <c r="R25" s="220"/>
      <c r="S25" s="220"/>
      <c r="T25" s="220"/>
      <c r="U25" s="220"/>
      <c r="V25" s="220"/>
    </row>
    <row r="26" spans="1:22" ht="19.899999999999999" customHeight="1" thickBot="1">
      <c r="A26" s="337"/>
      <c r="B26" s="338"/>
      <c r="C26" s="339"/>
      <c r="D26" s="337"/>
      <c r="E26" s="338"/>
      <c r="F26" s="338"/>
      <c r="G26" s="338"/>
      <c r="H26" s="339"/>
      <c r="I26" s="220" t="s">
        <v>301</v>
      </c>
      <c r="J26" s="89"/>
      <c r="K26" s="89"/>
      <c r="L26" s="89"/>
      <c r="M26" s="89"/>
      <c r="N26" s="89"/>
      <c r="O26" s="89"/>
      <c r="P26" s="89"/>
    </row>
    <row r="27" spans="1:22" ht="19.899999999999999" customHeight="1">
      <c r="F27" s="221"/>
      <c r="G27" s="215"/>
      <c r="H27" s="215"/>
      <c r="I27" s="235" t="s">
        <v>320</v>
      </c>
      <c r="J27" s="236"/>
      <c r="K27" s="236"/>
      <c r="L27" s="236"/>
      <c r="M27" s="236"/>
      <c r="N27" s="236"/>
    </row>
    <row r="28" spans="1:22" ht="19.899999999999999" customHeight="1">
      <c r="A28" s="96" t="s">
        <v>34</v>
      </c>
      <c r="B28" s="349" t="s">
        <v>134</v>
      </c>
      <c r="C28" s="349"/>
      <c r="D28" s="349"/>
      <c r="E28" s="349"/>
      <c r="F28" s="96" t="s">
        <v>35</v>
      </c>
      <c r="G28" s="96" t="s">
        <v>135</v>
      </c>
      <c r="H28" s="96" t="s">
        <v>31</v>
      </c>
      <c r="I28" s="220"/>
    </row>
    <row r="29" spans="1:22" ht="19.899999999999999" customHeight="1">
      <c r="A29" s="341" t="s">
        <v>302</v>
      </c>
      <c r="B29" s="343" t="s">
        <v>303</v>
      </c>
      <c r="C29" s="344"/>
      <c r="D29" s="344"/>
      <c r="E29" s="345"/>
      <c r="F29" s="230">
        <v>2000</v>
      </c>
      <c r="G29" s="224"/>
      <c r="H29" s="222">
        <f t="shared" ref="H29:H31" si="0">F29*G29</f>
        <v>0</v>
      </c>
      <c r="I29" s="220"/>
    </row>
    <row r="30" spans="1:22" ht="19.899999999999999" customHeight="1">
      <c r="A30" s="342"/>
      <c r="B30" s="231"/>
      <c r="C30" s="232" t="s">
        <v>304</v>
      </c>
      <c r="D30" s="232"/>
      <c r="E30" s="233"/>
      <c r="F30" s="230">
        <v>2000</v>
      </c>
      <c r="G30" s="224"/>
      <c r="H30" s="222">
        <f t="shared" si="0"/>
        <v>0</v>
      </c>
      <c r="I30" s="219" t="s">
        <v>133</v>
      </c>
    </row>
    <row r="31" spans="1:22" ht="19.899999999999999" customHeight="1">
      <c r="A31" s="234"/>
      <c r="B31" s="231"/>
      <c r="C31" s="232" t="s">
        <v>321</v>
      </c>
      <c r="D31" s="232"/>
      <c r="E31" s="233"/>
      <c r="F31" s="230">
        <v>2000</v>
      </c>
      <c r="G31" s="224"/>
      <c r="H31" s="222">
        <f t="shared" si="0"/>
        <v>0</v>
      </c>
      <c r="I31" s="220" t="s">
        <v>136</v>
      </c>
    </row>
    <row r="32" spans="1:22" ht="19.899999999999999" customHeight="1">
      <c r="A32" s="97" t="s">
        <v>305</v>
      </c>
      <c r="B32" s="346" t="s">
        <v>306</v>
      </c>
      <c r="C32" s="347"/>
      <c r="D32" s="347"/>
      <c r="E32" s="348"/>
      <c r="F32" s="223">
        <v>3000</v>
      </c>
      <c r="G32" s="224"/>
      <c r="H32" s="222">
        <f>F32*G32</f>
        <v>0</v>
      </c>
      <c r="I32" s="220" t="s">
        <v>309</v>
      </c>
    </row>
    <row r="33" spans="1:9" ht="19.899999999999999" customHeight="1">
      <c r="A33" s="97" t="s">
        <v>307</v>
      </c>
      <c r="B33" s="346" t="s">
        <v>308</v>
      </c>
      <c r="C33" s="347"/>
      <c r="D33" s="347"/>
      <c r="E33" s="348"/>
      <c r="F33" s="223">
        <v>1000</v>
      </c>
      <c r="G33" s="224"/>
      <c r="H33" s="222">
        <f>F33*G33</f>
        <v>0</v>
      </c>
    </row>
    <row r="34" spans="1:9" ht="19.899999999999999" customHeight="1">
      <c r="A34" s="357" t="s">
        <v>310</v>
      </c>
      <c r="B34" s="350" t="s">
        <v>311</v>
      </c>
      <c r="C34" s="350"/>
      <c r="D34" s="350"/>
      <c r="E34" s="350"/>
      <c r="F34" s="222">
        <v>4000</v>
      </c>
      <c r="G34" s="224"/>
      <c r="H34" s="222">
        <f t="shared" ref="H34:H38" si="1">F34*G34</f>
        <v>0</v>
      </c>
    </row>
    <row r="35" spans="1:9" ht="19.899999999999999" customHeight="1">
      <c r="A35" s="358"/>
      <c r="B35" s="350" t="s">
        <v>312</v>
      </c>
      <c r="C35" s="350"/>
      <c r="D35" s="350"/>
      <c r="E35" s="350"/>
      <c r="F35" s="222">
        <v>5000</v>
      </c>
      <c r="G35" s="224"/>
      <c r="H35" s="222">
        <f t="shared" si="1"/>
        <v>0</v>
      </c>
    </row>
    <row r="36" spans="1:9" ht="19.899999999999999" customHeight="1">
      <c r="A36" s="359"/>
      <c r="B36" s="350" t="s">
        <v>313</v>
      </c>
      <c r="C36" s="350"/>
      <c r="D36" s="350"/>
      <c r="E36" s="350"/>
      <c r="F36" s="222">
        <v>6000</v>
      </c>
      <c r="G36" s="224"/>
      <c r="H36" s="222">
        <f t="shared" si="1"/>
        <v>0</v>
      </c>
    </row>
    <row r="37" spans="1:9" ht="19.899999999999999" customHeight="1">
      <c r="A37" s="98" t="s">
        <v>322</v>
      </c>
      <c r="B37" s="354" t="s">
        <v>323</v>
      </c>
      <c r="C37" s="355"/>
      <c r="D37" s="355"/>
      <c r="E37" s="356"/>
      <c r="F37" s="222">
        <v>10000</v>
      </c>
      <c r="G37" s="224"/>
      <c r="H37" s="222">
        <f t="shared" si="1"/>
        <v>0</v>
      </c>
    </row>
    <row r="38" spans="1:9" ht="19.899999999999999" customHeight="1">
      <c r="A38" s="99" t="s">
        <v>314</v>
      </c>
      <c r="B38" s="350" t="s">
        <v>315</v>
      </c>
      <c r="C38" s="350"/>
      <c r="D38" s="350"/>
      <c r="E38" s="350"/>
      <c r="F38" s="222">
        <v>1000</v>
      </c>
      <c r="G38" s="224"/>
      <c r="H38" s="222">
        <f t="shared" si="1"/>
        <v>0</v>
      </c>
    </row>
    <row r="39" spans="1:9" ht="19.899999999999999" customHeight="1">
      <c r="A39" s="351" t="s">
        <v>32</v>
      </c>
      <c r="B39" s="352"/>
      <c r="C39" s="352"/>
      <c r="D39" s="352"/>
      <c r="E39" s="352"/>
      <c r="F39" s="353"/>
      <c r="G39" s="225">
        <f>SUM(G32:G38)</f>
        <v>0</v>
      </c>
      <c r="H39" s="226">
        <f>SUM(H29:H38)</f>
        <v>0</v>
      </c>
    </row>
    <row r="40" spans="1:9" ht="19.899999999999999" customHeight="1">
      <c r="A40" s="227"/>
      <c r="B40" s="227"/>
      <c r="C40" s="227"/>
      <c r="D40" s="227"/>
      <c r="E40" s="227"/>
      <c r="F40" s="228"/>
      <c r="G40" s="227"/>
      <c r="H40" s="227"/>
    </row>
    <row r="41" spans="1:9" ht="19.899999999999999" customHeight="1">
      <c r="A41" s="220" t="s">
        <v>316</v>
      </c>
      <c r="D41" s="229"/>
      <c r="E41" s="229"/>
      <c r="I41" s="220"/>
    </row>
    <row r="42" spans="1:9" ht="19.899999999999999" customHeight="1">
      <c r="A42" s="220" t="s">
        <v>317</v>
      </c>
      <c r="D42" s="229"/>
      <c r="E42" s="229"/>
    </row>
    <row r="43" spans="1:9" ht="19.899999999999999" customHeight="1">
      <c r="A43" s="220" t="s">
        <v>318</v>
      </c>
      <c r="D43" s="229"/>
      <c r="E43" s="229"/>
      <c r="F43" s="229"/>
      <c r="G43" s="229"/>
      <c r="H43" s="229"/>
    </row>
    <row r="44" spans="1:9" ht="19.899999999999999" customHeight="1">
      <c r="D44" s="229"/>
      <c r="E44" s="229"/>
      <c r="F44" s="229"/>
      <c r="G44" s="229"/>
      <c r="H44" s="229"/>
    </row>
    <row r="45" spans="1:9" ht="19.899999999999999" customHeight="1">
      <c r="A45" s="229"/>
      <c r="B45" s="229"/>
      <c r="C45" s="229"/>
      <c r="D45" s="229"/>
      <c r="E45" s="229"/>
      <c r="F45" s="229"/>
      <c r="G45" s="229"/>
      <c r="H45" s="229"/>
    </row>
    <row r="46" spans="1:9" ht="19.899999999999999" customHeight="1">
      <c r="A46" s="229"/>
      <c r="B46" s="229"/>
      <c r="C46" s="229"/>
      <c r="D46" s="229"/>
      <c r="E46" s="229"/>
      <c r="F46" s="229"/>
      <c r="G46" s="229"/>
      <c r="H46" s="229"/>
    </row>
    <row r="47" spans="1:9" ht="19.899999999999999" customHeight="1">
      <c r="A47" s="229"/>
      <c r="B47" s="229"/>
      <c r="C47" s="229"/>
      <c r="D47" s="229"/>
      <c r="E47" s="229"/>
      <c r="F47" s="229"/>
      <c r="G47" s="229"/>
      <c r="H47" s="229"/>
    </row>
    <row r="48" spans="1:9" ht="19.899999999999999" customHeight="1">
      <c r="A48" s="229"/>
      <c r="B48" s="229"/>
      <c r="C48" s="229"/>
      <c r="D48" s="229"/>
      <c r="E48" s="229"/>
      <c r="F48" s="229"/>
      <c r="G48" s="229"/>
      <c r="H48" s="229"/>
    </row>
    <row r="49" spans="1:10" ht="19.899999999999999" customHeight="1">
      <c r="A49" s="229"/>
      <c r="B49" s="229"/>
      <c r="C49" s="229"/>
      <c r="D49" s="229"/>
      <c r="E49" s="229"/>
      <c r="F49" s="229"/>
      <c r="G49" s="229"/>
      <c r="H49" s="229"/>
    </row>
    <row r="50" spans="1:10" ht="19.899999999999999" customHeight="1">
      <c r="A50" s="229"/>
      <c r="B50" s="229"/>
      <c r="C50" s="229"/>
      <c r="D50" s="229"/>
      <c r="E50" s="229"/>
      <c r="F50" s="229"/>
      <c r="G50" s="229"/>
      <c r="H50" s="229"/>
      <c r="I50" s="229"/>
      <c r="J50" s="229"/>
    </row>
    <row r="51" spans="1:10" ht="19.899999999999999" customHeight="1">
      <c r="I51" s="229"/>
      <c r="J51" s="229"/>
    </row>
    <row r="52" spans="1:10" ht="19.899999999999999" customHeight="1">
      <c r="I52" s="229"/>
      <c r="J52" s="229"/>
    </row>
    <row r="53" spans="1:10" ht="19.899999999999999" customHeight="1">
      <c r="I53" s="229"/>
      <c r="J53" s="229"/>
    </row>
    <row r="54" spans="1:10" ht="19.899999999999999" customHeight="1">
      <c r="I54" s="229"/>
      <c r="J54" s="229"/>
    </row>
    <row r="55" spans="1:10" ht="19.899999999999999" customHeight="1">
      <c r="I55" s="229"/>
      <c r="J55" s="229"/>
    </row>
    <row r="56" spans="1:10" ht="19.899999999999999" customHeight="1">
      <c r="I56" s="229"/>
      <c r="J56" s="229"/>
    </row>
    <row r="57" spans="1:10" ht="19.899999999999999" customHeight="1">
      <c r="I57" s="229"/>
      <c r="J57" s="229"/>
    </row>
    <row r="58" spans="1:10" ht="19.899999999999999" customHeight="1">
      <c r="I58" s="229"/>
      <c r="J58" s="229"/>
    </row>
    <row r="59" spans="1:10" ht="19.899999999999999" customHeight="1">
      <c r="I59" s="229"/>
      <c r="J59" s="229"/>
    </row>
  </sheetData>
  <mergeCells count="27">
    <mergeCell ref="B32:E32"/>
    <mergeCell ref="B28:E28"/>
    <mergeCell ref="B38:E38"/>
    <mergeCell ref="A39:F39"/>
    <mergeCell ref="B37:E37"/>
    <mergeCell ref="B33:E33"/>
    <mergeCell ref="A34:A36"/>
    <mergeCell ref="B34:E34"/>
    <mergeCell ref="B35:E35"/>
    <mergeCell ref="B36:E36"/>
    <mergeCell ref="E15:G15"/>
    <mergeCell ref="E16:G16"/>
    <mergeCell ref="I20:V20"/>
    <mergeCell ref="I24:V24"/>
    <mergeCell ref="A29:A30"/>
    <mergeCell ref="B29:E29"/>
    <mergeCell ref="A18:C18"/>
    <mergeCell ref="D18:H18"/>
    <mergeCell ref="A19:C19"/>
    <mergeCell ref="D19:H26"/>
    <mergeCell ref="A20:C26"/>
    <mergeCell ref="A1:H1"/>
    <mergeCell ref="A3:C3"/>
    <mergeCell ref="E11:G11"/>
    <mergeCell ref="E12:G12"/>
    <mergeCell ref="E14:G14"/>
    <mergeCell ref="E13:G13"/>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注意事項</vt:lpstr>
      <vt:lpstr>重要</vt:lpstr>
      <vt:lpstr>申込</vt:lpstr>
      <vt:lpstr>一覧</vt:lpstr>
      <vt:lpstr>公認級位【登録】</vt:lpstr>
      <vt:lpstr>公認級位移行登録</vt:lpstr>
      <vt:lpstr>公認段位移行登録</vt:lpstr>
      <vt:lpstr>道場登録</vt:lpstr>
      <vt:lpstr>支払証</vt:lpstr>
      <vt:lpstr>過払い</vt:lpstr>
      <vt:lpstr>検温記録 </vt:lpstr>
      <vt:lpstr>一覧!Print_Area</vt:lpstr>
      <vt:lpstr>過払い!Print_Area</vt:lpstr>
      <vt:lpstr>'検温記録 '!Print_Area</vt:lpstr>
      <vt:lpstr>公認級位【登録】!Print_Area</vt:lpstr>
      <vt:lpstr>公認級位移行登録!Print_Area</vt:lpstr>
      <vt:lpstr>公認段位移行登録!Print_Area</vt:lpstr>
      <vt:lpstr>支払証!Print_Area</vt:lpstr>
      <vt:lpstr>重要!Print_Area</vt:lpstr>
      <vt:lpstr>申込!Print_Area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2021-03-15T01:30:26Z</cp:lastPrinted>
  <dcterms:created xsi:type="dcterms:W3CDTF">2003-11-28T07:38:40Z</dcterms:created>
  <dcterms:modified xsi:type="dcterms:W3CDTF">2021-03-21T06:17:32Z</dcterms:modified>
</cp:coreProperties>
</file>