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HP掲載\"/>
    </mc:Choice>
  </mc:AlternateContent>
  <bookViews>
    <workbookView xWindow="0" yWindow="0" windowWidth="18870" windowHeight="7605"/>
  </bookViews>
  <sheets>
    <sheet name="【基本情報】" sheetId="8" r:id="rId1"/>
    <sheet name="県連会員" sheetId="5" r:id="rId2"/>
    <sheet name="支払証" sheetId="6" r:id="rId3"/>
    <sheet name="過払い" sheetId="14" r:id="rId4"/>
  </sheets>
  <definedNames>
    <definedName name="_xlnm.Print_Area" localSheetId="3">過払い!$A$1:$H$30</definedName>
    <definedName name="_xlnm.Print_Area" localSheetId="1">県連会員!$A$1:$K$19</definedName>
    <definedName name="_xlnm.Print_Area" localSheetId="2">支払証!$A$1:$H$40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4" l="1"/>
  <c r="F23" i="14"/>
  <c r="H21" i="6" l="1"/>
  <c r="H25" i="6"/>
  <c r="B3" i="5"/>
  <c r="H39" i="6" l="1"/>
  <c r="H30" i="6"/>
  <c r="H24" i="6"/>
  <c r="H38" i="6" l="1"/>
  <c r="H37" i="6"/>
  <c r="H36" i="6"/>
  <c r="H35" i="6"/>
  <c r="H34" i="6"/>
  <c r="H33" i="6"/>
  <c r="H32" i="6"/>
  <c r="H31" i="6"/>
  <c r="H29" i="6"/>
  <c r="H28" i="6"/>
  <c r="H27" i="6"/>
  <c r="H22" i="6" l="1"/>
  <c r="H23" i="6"/>
  <c r="H26" i="6"/>
  <c r="F14" i="5" l="1"/>
  <c r="F15" i="5"/>
  <c r="F16" i="5"/>
  <c r="F17" i="5"/>
  <c r="F18" i="5"/>
  <c r="F19" i="5"/>
  <c r="F11" i="5"/>
  <c r="F12" i="5"/>
  <c r="F10" i="5"/>
  <c r="G5" i="5"/>
  <c r="F7" i="14" s="1"/>
  <c r="G6" i="5"/>
  <c r="F8" i="14" s="1"/>
  <c r="G7" i="5"/>
  <c r="F9" i="14" s="1"/>
  <c r="L1" i="5"/>
  <c r="E10" i="5" s="1"/>
  <c r="B7" i="5"/>
  <c r="F6" i="14" s="1"/>
  <c r="B6" i="5"/>
  <c r="F5" i="14" s="1"/>
  <c r="B5" i="5"/>
  <c r="F4" i="14" s="1"/>
  <c r="E19" i="5" l="1"/>
  <c r="E18" i="5"/>
  <c r="E17" i="5"/>
  <c r="E16" i="5"/>
  <c r="E15" i="5"/>
  <c r="E14" i="5"/>
  <c r="E13" i="5"/>
  <c r="E12" i="5"/>
  <c r="E11" i="5"/>
  <c r="H20" i="6"/>
  <c r="H40" i="6" s="1"/>
  <c r="F8" i="6" l="1"/>
  <c r="F7" i="6" l="1"/>
  <c r="F3" i="6"/>
  <c r="F4" i="6"/>
  <c r="F5" i="6" l="1"/>
  <c r="F6" i="6"/>
  <c r="F9" i="6"/>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<sst xmlns="http://schemas.openxmlformats.org/spreadsheetml/2006/main" count="168" uniqueCount="135">
  <si>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</si>
  <si>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</si>
  <si>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</si>
  <si>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</si>
  <si>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</si>
  <si>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</si>
  <si>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</si>
  <si>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</si>
  <si>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</si>
  <si>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大木　菜々</t>
    <rPh sb="0" eb="2">
      <t>おおき</t>
    </rPh>
    <rPh sb="3" eb="5">
      <t>なな</t>
    </rPh>
    <phoneticPr fontId="5" type="Hiragana" alignment="distributed"/>
  </si>
  <si>
    <t>女</t>
    <rPh sb="0" eb="1">
      <t>おんな</t>
    </rPh>
    <phoneticPr fontId="5" type="Hiragana" alignment="distributed"/>
  </si>
  <si>
    <t>〒869-1101
熊本県菊池郡菊陽町津久礼7-1-502</t>
    <rPh sb="10" eb="22">
      <t>869-1101</t>
    </rPh>
    <phoneticPr fontId="5" type="Hiragana" alignment="distributed"/>
  </si>
  <si>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</si>
  <si>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</si>
  <si>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</si>
  <si>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</si>
  <si>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</si>
  <si>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</si>
  <si>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熊本県空手道連盟</t>
    <rPh sb="0" eb="3">
      <t>クマモトケン</t>
    </rPh>
    <rPh sb="3" eb="6">
      <t>カラテドウ</t>
    </rPh>
    <rPh sb="6" eb="8">
      <t>レンメイ</t>
    </rPh>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</si>
  <si>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</si>
  <si>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</si>
  <si>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</si>
  <si>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</si>
  <si>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【県連会員】申請書</t>
    <rPh sb="1" eb="3">
      <t>ケンレン</t>
    </rPh>
    <rPh sb="3" eb="5">
      <t>カイイン</t>
    </rPh>
    <phoneticPr fontId="3"/>
  </si>
  <si>
    <t>学年</t>
    <rPh sb="0" eb="2">
      <t>ガクネン</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</si>
  <si>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</si>
  <si>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</si>
  <si>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</si>
  <si>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</si>
  <si>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</si>
  <si>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【1年】小学生</t>
    <rPh sb="2" eb="3">
      <t>ネン</t>
    </rPh>
    <rPh sb="4" eb="7">
      <t>ショウガクセイ</t>
    </rPh>
    <phoneticPr fontId="3"/>
  </si>
  <si>
    <t>【1年】中学生</t>
    <rPh sb="2" eb="3">
      <t>ネン</t>
    </rPh>
    <rPh sb="4" eb="6">
      <t>チュウガク</t>
    </rPh>
    <rPh sb="6" eb="7">
      <t>セイ</t>
    </rPh>
    <phoneticPr fontId="3"/>
  </si>
  <si>
    <t>【1年】大学生</t>
    <rPh sb="2" eb="3">
      <t>ネン</t>
    </rPh>
    <rPh sb="4" eb="7">
      <t>ダイガクセイ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</si>
  <si>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</si>
  <si>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</si>
  <si>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</si>
  <si>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</si>
  <si>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</si>
  <si>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</si>
  <si>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</si>
  <si>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</si>
  <si>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0054356</t>
    <phoneticPr fontId="3"/>
  </si>
  <si>
    <t>0012345</t>
    <phoneticPr fontId="3"/>
  </si>
  <si>
    <t>熊本　太郎</t>
    <rPh sb="0" eb="2">
      <t>くまもと</t>
    </rPh>
    <rPh sb="3" eb="5">
      <t>たろう</t>
    </rPh>
    <phoneticPr fontId="5" type="Hiragana" alignment="distributed"/>
  </si>
  <si>
    <t>５段</t>
    <rPh sb="1" eb="2">
      <t>ダン</t>
    </rPh>
    <phoneticPr fontId="3"/>
  </si>
  <si>
    <t>４段</t>
    <rPh sb="1" eb="2">
      <t>ダン</t>
    </rPh>
    <phoneticPr fontId="3"/>
  </si>
  <si>
    <t>【1年】高校生</t>
    <rPh sb="2" eb="3">
      <t>ネン</t>
    </rPh>
    <rPh sb="4" eb="7">
      <t>コウコウセイ</t>
    </rPh>
    <phoneticPr fontId="3"/>
  </si>
  <si>
    <t>【2年】大学生</t>
    <rPh sb="2" eb="3">
      <t>ネン</t>
    </rPh>
    <rPh sb="4" eb="7">
      <t>ダイガクセイ</t>
    </rPh>
    <phoneticPr fontId="3"/>
  </si>
  <si>
    <t>【4年】大学生</t>
    <rPh sb="2" eb="3">
      <t>ネン</t>
    </rPh>
    <rPh sb="4" eb="7">
      <t>ダイガクセイ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</si>
  <si>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</si>
  <si>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</si>
  <si>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</si>
  <si>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一般</t>
    <rPh sb="0" eb="2">
      <t>イッパン</t>
    </rPh>
    <phoneticPr fontId="3"/>
  </si>
  <si>
    <t>くまモン道場</t>
    <rPh sb="4" eb="6">
      <t>ドウジョウ</t>
    </rPh>
    <phoneticPr fontId="3"/>
  </si>
  <si>
    <t>くまモン</t>
    <phoneticPr fontId="3"/>
  </si>
  <si>
    <t>〒000-1111</t>
    <phoneticPr fontId="3"/>
  </si>
  <si>
    <t>熊本県熊本市熊区1-2-3</t>
    <rPh sb="0" eb="3">
      <t>クマモトケン</t>
    </rPh>
    <rPh sb="3" eb="6">
      <t>クマモトシ</t>
    </rPh>
    <rPh sb="6" eb="7">
      <t>クマ</t>
    </rPh>
    <rPh sb="7" eb="8">
      <t>ク</t>
    </rPh>
    <phoneticPr fontId="3"/>
  </si>
  <si>
    <t>090-1111-2222</t>
    <phoneticPr fontId="3"/>
  </si>
  <si>
    <t>級位
段位</t>
    <rPh sb="0" eb="1">
      <t>キュウ</t>
    </rPh>
    <rPh sb="1" eb="2">
      <t>イ</t>
    </rPh>
    <rPh sb="3" eb="4">
      <t>ダン</t>
    </rPh>
    <rPh sb="4" eb="5">
      <t>イ</t>
    </rPh>
    <phoneticPr fontId="3"/>
  </si>
  <si>
    <t>支払証添付書</t>
    <phoneticPr fontId="3"/>
  </si>
  <si>
    <t>〒862-0950
熊本県熊本市水前寺5-23－2</t>
    <rPh sb="10" eb="13">
      <t>クマモトケン</t>
    </rPh>
    <phoneticPr fontId="3"/>
  </si>
  <si>
    <t>【1年】小学生・中学生・高校生</t>
    <rPh sb="2" eb="3">
      <t>ネン</t>
    </rPh>
    <rPh sb="4" eb="5">
      <t>ショウ</t>
    </rPh>
    <rPh sb="5" eb="7">
      <t>ガクセイ</t>
    </rPh>
    <rPh sb="8" eb="9">
      <t>チュウ</t>
    </rPh>
    <rPh sb="9" eb="11">
      <t>ガクセイ</t>
    </rPh>
    <rPh sb="12" eb="15">
      <t>コウコウセイ</t>
    </rPh>
    <phoneticPr fontId="3"/>
  </si>
  <si>
    <t>公認級位</t>
    <rPh sb="0" eb="2">
      <t>コウニン</t>
    </rPh>
    <rPh sb="2" eb="4">
      <t>キュウイ</t>
    </rPh>
    <phoneticPr fontId="3"/>
  </si>
  <si>
    <t>サブカテゴリ</t>
    <phoneticPr fontId="3"/>
  </si>
  <si>
    <t>01930-8-16833</t>
    <phoneticPr fontId="3"/>
  </si>
  <si>
    <t>熊本県空手道連盟</t>
  </si>
  <si>
    <t>道場登録</t>
    <rPh sb="0" eb="2">
      <t>ドウジョウ</t>
    </rPh>
    <rPh sb="2" eb="4">
      <t>トウロク</t>
    </rPh>
    <phoneticPr fontId="3"/>
  </si>
  <si>
    <t>熊本県連
会員登録</t>
    <rPh sb="0" eb="2">
      <t>クマモト</t>
    </rPh>
    <rPh sb="2" eb="4">
      <t>ケンレン</t>
    </rPh>
    <rPh sb="5" eb="7">
      <t>カイイン</t>
    </rPh>
    <rPh sb="7" eb="9">
      <t>トウロク</t>
    </rPh>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</si>
  <si>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</si>
  <si>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</si>
  <si>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</si>
  <si>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</si>
  <si>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</si>
  <si>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</si>
  <si>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</si>
  <si>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</si>
  <si>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</si>
  <si>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</si>
  <si>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</si>
  <si>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</si>
  <si>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</si>
  <si>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</si>
  <si>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</si>
  <si>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</si>
  <si>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1級審査</t>
    <rPh sb="1" eb="2">
      <t>キュウ</t>
    </rPh>
    <rPh sb="2" eb="4">
      <t>シンサ</t>
    </rPh>
    <phoneticPr fontId="3"/>
  </si>
  <si>
    <t>審査料</t>
    <rPh sb="0" eb="2">
      <t>シンサ</t>
    </rPh>
    <rPh sb="2" eb="3">
      <t>リョウ</t>
    </rPh>
    <phoneticPr fontId="3"/>
  </si>
  <si>
    <t>登録料（合格者のみ）</t>
    <rPh sb="0" eb="2">
      <t>トウロク</t>
    </rPh>
    <rPh sb="2" eb="3">
      <t>リョウ</t>
    </rPh>
    <rPh sb="4" eb="7">
      <t>ゴウカクシャ</t>
    </rPh>
    <phoneticPr fontId="3"/>
  </si>
  <si>
    <t>登録料（県連以外の諸会派からの移行）</t>
    <rPh sb="0" eb="2">
      <t>トウロク</t>
    </rPh>
    <rPh sb="2" eb="3">
      <t>リョウ</t>
    </rPh>
    <rPh sb="4" eb="6">
      <t>ケンレン</t>
    </rPh>
    <rPh sb="6" eb="8">
      <t>イガイ</t>
    </rPh>
    <rPh sb="9" eb="10">
      <t>ショ</t>
    </rPh>
    <rPh sb="10" eb="12">
      <t>カイハ</t>
    </rPh>
    <rPh sb="15" eb="17">
      <t>イコウ</t>
    </rPh>
    <phoneticPr fontId="3"/>
  </si>
  <si>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3"/>
  </si>
  <si>
    <t>公認段位</t>
    <rPh sb="0" eb="2">
      <t>コウニン</t>
    </rPh>
    <rPh sb="2" eb="4">
      <t>ダンイ</t>
    </rPh>
    <phoneticPr fontId="3"/>
  </si>
  <si>
    <t>昇段審査</t>
    <rPh sb="0" eb="2">
      <t>ショウダン</t>
    </rPh>
    <rPh sb="2" eb="4">
      <t>シンサ</t>
    </rPh>
    <phoneticPr fontId="3"/>
  </si>
  <si>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3"/>
  </si>
  <si>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3"/>
  </si>
  <si>
    <t>郵送料</t>
    <rPh sb="0" eb="3">
      <t>ユウソウリョウ</t>
    </rPh>
    <phoneticPr fontId="3"/>
  </si>
  <si>
    <t>免状郵送料</t>
    <rPh sb="0" eb="2">
      <t>メンジョウ</t>
    </rPh>
    <rPh sb="2" eb="5">
      <t>ユウソウリョウ</t>
    </rPh>
    <phoneticPr fontId="3"/>
  </si>
  <si>
    <t>＊不必要な項目は行を削除してご利用ください。</t>
    <rPh sb="1" eb="4">
      <t>フヒツヨウ</t>
    </rPh>
    <rPh sb="5" eb="7">
      <t>コウモク</t>
    </rPh>
    <rPh sb="8" eb="9">
      <t>ギョウ</t>
    </rPh>
    <rPh sb="10" eb="12">
      <t>サクジョ</t>
    </rPh>
    <rPh sb="15" eb="17">
      <t>リヨウ</t>
    </rPh>
    <phoneticPr fontId="3"/>
  </si>
  <si>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</si>
  <si>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</si>
  <si>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</si>
  <si>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</si>
  <si>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</si>
  <si>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</si>
  <si>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</si>
  <si>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</si>
  <si>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</si>
  <si>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</si>
  <si>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</si>
  <si>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</si>
  <si>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</si>
  <si>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</si>
  <si>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</si>
  <si>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</si>
  <si>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は新規もしくは更新のどちらかを選択してください</t>
    <rPh sb="1" eb="3">
      <t>シンキ</t>
    </rPh>
    <rPh sb="7" eb="9">
      <t>コウシン</t>
    </rPh>
    <rPh sb="15" eb="17">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</si>
  <si>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</si>
  <si>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</si>
  <si>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大学生は1年・2年・4年</t>
    <rPh sb="0" eb="3">
      <t>ダイガクセイ</t>
    </rPh>
    <rPh sb="5" eb="6">
      <t>ネン</t>
    </rPh>
    <rPh sb="8" eb="9">
      <t>ネン</t>
    </rPh>
    <rPh sb="11" eb="12">
      <t>ネン</t>
    </rPh>
    <phoneticPr fontId="3"/>
  </si>
  <si>
    <t>一般は2年・6年</t>
    <rPh sb="0" eb="2">
      <t>イッパン</t>
    </rPh>
    <rPh sb="4" eb="5">
      <t>ネン</t>
    </rPh>
    <rPh sb="7" eb="8">
      <t>ネン</t>
    </rPh>
    <phoneticPr fontId="3"/>
  </si>
  <si>
    <t>＊一般は1年登録はありませんのでご注意ください</t>
    <rPh sb="1" eb="3">
      <t>イッパン</t>
    </rPh>
    <rPh sb="5" eb="6">
      <t>ネン</t>
    </rPh>
    <rPh sb="6" eb="8">
      <t>トウロク</t>
    </rPh>
    <rPh sb="17" eb="19">
      <t>チュウイ</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</si>
  <si>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</si>
  <si>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</si>
  <si>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</si>
  <si>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</si>
  <si>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口座支払い証明書の貼り付け方法</t>
    <rPh sb="0" eb="2">
      <t>コウザ</t>
    </rPh>
    <rPh sb="2" eb="4">
      <t>シハラ</t>
    </rPh>
    <rPh sb="5" eb="7">
      <t>ショウメイ</t>
    </rPh>
    <rPh sb="7" eb="8">
      <t>ショ</t>
    </rPh>
    <rPh sb="9" eb="10">
      <t>ハ</t>
    </rPh>
    <rPh sb="11" eb="12">
      <t>ツ</t>
    </rPh>
    <rPh sb="13" eb="15">
      <t>ホウホウ</t>
    </rPh>
    <phoneticPr fontId="3"/>
  </si>
  <si>
    <t>少年初段から一般初段の移行</t>
    <rPh sb="0" eb="2">
      <t>ショウネン</t>
    </rPh>
    <rPh sb="2" eb="3">
      <t>ショ</t>
    </rPh>
    <rPh sb="6" eb="8">
      <t>イッパン</t>
    </rPh>
    <rPh sb="8" eb="10">
      <t>ショダン</t>
    </rPh>
    <rPh sb="11" eb="13">
      <t>イコウ</t>
    </rPh>
    <phoneticPr fontId="3"/>
  </si>
  <si>
    <t>少年弐段から一般弐段の移行</t>
    <rPh sb="0" eb="2">
      <t>ショウネン</t>
    </rPh>
    <rPh sb="2" eb="3">
      <t>ニ</t>
    </rPh>
    <rPh sb="3" eb="4">
      <t>ダン</t>
    </rPh>
    <rPh sb="6" eb="8">
      <t>イッパン</t>
    </rPh>
    <rPh sb="8" eb="9">
      <t>ニ</t>
    </rPh>
    <rPh sb="9" eb="10">
      <t>ダン</t>
    </rPh>
    <rPh sb="11" eb="13">
      <t>イコウ</t>
    </rPh>
    <phoneticPr fontId="3"/>
  </si>
  <si>
    <r>
      <t>学校関係の登録料</t>
    </r>
    <r>
      <rPr>
        <b/>
        <sz val="11"/>
        <color rgb="FFFF0000"/>
        <rFont val="HG丸ｺﾞｼｯｸM-PRO"/>
        <family val="3"/>
        <charset val="128"/>
      </rPr>
      <t>（郡市連は各郡市から）</t>
    </r>
    <rPh sb="0" eb="2">
      <t>ガッコウ</t>
    </rPh>
    <rPh sb="2" eb="4">
      <t>カンケイ</t>
    </rPh>
    <rPh sb="5" eb="7">
      <t>トウロク</t>
    </rPh>
    <rPh sb="7" eb="8">
      <t>リョウ</t>
    </rPh>
    <rPh sb="9" eb="11">
      <t>グンシ</t>
    </rPh>
    <rPh sb="11" eb="12">
      <t>レン</t>
    </rPh>
    <rPh sb="13" eb="16">
      <t>カクグンシ</t>
    </rPh>
    <phoneticPr fontId="3"/>
  </si>
  <si>
    <t>令和2年6月6日</t>
    <rPh sb="0" eb="2">
      <t>レイワ</t>
    </rPh>
    <rPh sb="3" eb="4">
      <t>ネン</t>
    </rPh>
    <rPh sb="5" eb="6">
      <t>ガツ</t>
    </rPh>
    <rPh sb="7" eb="8">
      <t>ヒ</t>
    </rPh>
    <phoneticPr fontId="3"/>
  </si>
  <si>
    <t>1級申請、登録料（学校関係）</t>
    <rPh sb="1" eb="2">
      <t>キュウ</t>
    </rPh>
    <rPh sb="2" eb="4">
      <t>シンセイ</t>
    </rPh>
    <rPh sb="5" eb="7">
      <t>トウロク</t>
    </rPh>
    <rPh sb="7" eb="8">
      <t>リョウ</t>
    </rPh>
    <rPh sb="9" eb="11">
      <t>ガッコウ</t>
    </rPh>
    <rPh sb="11" eb="13">
      <t>カンケイ</t>
    </rPh>
    <phoneticPr fontId="3"/>
  </si>
  <si>
    <t>【１年】大学生</t>
    <rPh sb="2" eb="3">
      <t>ネン</t>
    </rPh>
    <rPh sb="4" eb="6">
      <t>ダイガク</t>
    </rPh>
    <rPh sb="6" eb="7">
      <t>セイ</t>
    </rPh>
    <phoneticPr fontId="3"/>
  </si>
  <si>
    <t>級登録料（新規登録）2級迄申請</t>
    <rPh sb="0" eb="1">
      <t>キュウ</t>
    </rPh>
    <rPh sb="1" eb="3">
      <t>トウロク</t>
    </rPh>
    <rPh sb="3" eb="4">
      <t>リョウ</t>
    </rPh>
    <rPh sb="5" eb="7">
      <t>シンキ</t>
    </rPh>
    <rPh sb="7" eb="9">
      <t>トウロク</t>
    </rPh>
    <rPh sb="11" eb="12">
      <t>キュウ</t>
    </rPh>
    <rPh sb="12" eb="13">
      <t>マデ</t>
    </rPh>
    <rPh sb="13" eb="15">
      <t>シンセイ</t>
    </rPh>
    <phoneticPr fontId="3"/>
  </si>
  <si>
    <t>手数料</t>
    <rPh sb="0" eb="3">
      <t>テスウリョウ</t>
    </rPh>
    <phoneticPr fontId="3"/>
  </si>
  <si>
    <t>事務局長承認印</t>
    <rPh sb="0" eb="2">
      <t>ジム</t>
    </rPh>
    <rPh sb="2" eb="4">
      <t>キョクチョウ</t>
    </rPh>
    <rPh sb="4" eb="6">
      <t>ショウニン</t>
    </rPh>
    <rPh sb="6" eb="7">
      <t>イン</t>
    </rPh>
    <phoneticPr fontId="3"/>
  </si>
  <si>
    <t>印</t>
    <rPh sb="0" eb="1">
      <t>イン</t>
    </rPh>
    <phoneticPr fontId="3"/>
  </si>
  <si>
    <t>【2年】一般（大学生可能）</t>
    <rPh sb="2" eb="3">
      <t>ネン</t>
    </rPh>
    <rPh sb="4" eb="6">
      <t>イッパン</t>
    </rPh>
    <rPh sb="7" eb="10">
      <t>ダイガクセイ</t>
    </rPh>
    <rPh sb="10" eb="12">
      <t>カノウ</t>
    </rPh>
    <phoneticPr fontId="3"/>
  </si>
  <si>
    <t>【6年】一般（大学生可能）</t>
    <rPh sb="2" eb="3">
      <t>ネン</t>
    </rPh>
    <rPh sb="4" eb="6">
      <t>イッパン</t>
    </rPh>
    <rPh sb="7" eb="10">
      <t>ダイガクセイ</t>
    </rPh>
    <rPh sb="10" eb="12">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</si>
</sst>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31">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0"/>
      <color theme="1"/>
      <name val="HGMaruGothicMPRO"/>
      <family val="2"/>
      <charset val="128"/>
    </font>
    <font>
      <sz val="10"/>
      <color theme="1"/>
      <name val="HGMaruGothic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b/>
      <sz val="11"/>
      <color rgb="FFFF0000"/>
      <name val="HG丸ｺﾞｼｯｸM-PRO"/>
      <family val="3"/>
      <charset val="128"/>
    </font>
    <font>
      <sz val="11"/>
      <color rgb="FFFF0000"/>
      <name val="HGMaruGothicMPRO"/>
      <family val="2"/>
      <charset val="128"/>
    </font>
  </fonts>
  <fills count="12">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EAEAEA"/>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71">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3"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1"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4" fillId="3"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4" fillId="0" borderId="0" xfId="0" applyFont="1" applyAlignment="1">
      <alignment vertical="center"/>
    </xf>
    <xf numFmtId="0" fontId="27" fillId="0" borderId="0" xfId="0" applyFont="1" applyAlignment="1">
      <alignment horizontal="left" vertical="center"/>
    </xf>
    <xf numFmtId="0" fontId="27" fillId="5" borderId="0" xfId="0" applyFont="1" applyFill="1" applyAlignment="1">
      <alignment horizontal="left" vertical="center"/>
    </xf>
    <xf numFmtId="0" fontId="28"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14" fontId="8" fillId="6" borderId="0" xfId="0" applyNumberFormat="1" applyFont="1" applyFill="1" applyAlignment="1">
      <alignment horizontal="right"/>
    </xf>
    <xf numFmtId="0" fontId="8" fillId="6" borderId="0" xfId="0" applyFont="1" applyFill="1" applyAlignment="1">
      <alignment horizontal="center" vertical="center"/>
    </xf>
    <xf numFmtId="0" fontId="8" fillId="6" borderId="0" xfId="0" applyFont="1" applyFill="1" applyAlignment="1">
      <alignment horizontal="left" vertical="center"/>
    </xf>
    <xf numFmtId="0" fontId="25" fillId="6" borderId="0" xfId="0" applyFont="1" applyFill="1" applyAlignment="1">
      <alignment horizontal="center" vertical="center"/>
    </xf>
    <xf numFmtId="0" fontId="8" fillId="6" borderId="0" xfId="0" applyFont="1" applyFill="1" applyBorder="1" applyAlignment="1">
      <alignment horizontal="center" vertical="center"/>
    </xf>
    <xf numFmtId="0" fontId="25" fillId="6" borderId="0" xfId="0" applyFont="1" applyFill="1" applyAlignment="1">
      <alignment horizontal="left" vertical="center"/>
    </xf>
    <xf numFmtId="0" fontId="26" fillId="6" borderId="0" xfId="0" applyFont="1" applyFill="1" applyAlignment="1">
      <alignment horizontal="left" vertical="center"/>
    </xf>
    <xf numFmtId="0" fontId="22" fillId="6" borderId="1" xfId="0" applyFont="1" applyFill="1" applyBorder="1" applyAlignment="1">
      <alignment horizontal="center" vertical="center"/>
    </xf>
    <xf numFmtId="0" fontId="26" fillId="6" borderId="0" xfId="0" applyFont="1" applyFill="1" applyAlignment="1">
      <alignment horizontal="center" vertical="center"/>
    </xf>
    <xf numFmtId="0" fontId="23" fillId="6" borderId="1" xfId="0" applyFont="1" applyFill="1" applyBorder="1" applyAlignment="1">
      <alignment horizontal="center" vertical="center" wrapText="1"/>
    </xf>
    <xf numFmtId="0" fontId="4" fillId="3" borderId="1" xfId="0" applyFont="1" applyFill="1" applyBorder="1" applyAlignment="1">
      <alignment horizontal="center" vertical="center"/>
    </xf>
    <xf numFmtId="38" fontId="4" fillId="0" borderId="1" xfId="1" applyFont="1" applyBorder="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4" fillId="7" borderId="1" xfId="0" applyFont="1" applyFill="1" applyBorder="1" applyAlignment="1">
      <alignment horizontal="center" vertical="center"/>
    </xf>
    <xf numFmtId="38" fontId="4" fillId="7" borderId="1" xfId="0" applyNumberFormat="1" applyFont="1" applyFill="1" applyBorder="1" applyAlignment="1">
      <alignment vertical="center"/>
    </xf>
    <xf numFmtId="38" fontId="6" fillId="8" borderId="1" xfId="1" applyFont="1" applyFill="1" applyBorder="1" applyAlignment="1">
      <alignment vertical="center"/>
    </xf>
    <xf numFmtId="0" fontId="6"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176" fontId="11" fillId="8" borderId="1" xfId="0" applyNumberFormat="1" applyFont="1" applyFill="1" applyBorder="1" applyAlignment="1">
      <alignment horizontal="left" vertical="center" shrinkToFit="1"/>
    </xf>
    <xf numFmtId="0" fontId="11" fillId="8" borderId="1" xfId="0" applyFont="1" applyFill="1" applyBorder="1" applyAlignment="1">
      <alignment horizontal="center" vertical="center" shrinkToFit="1"/>
    </xf>
    <xf numFmtId="0" fontId="10" fillId="8" borderId="1" xfId="0" applyFont="1" applyFill="1" applyBorder="1" applyAlignment="1">
      <alignment horizontal="center" vertical="center" shrinkToFit="1"/>
    </xf>
    <xf numFmtId="0" fontId="10" fillId="8" borderId="1" xfId="0" applyFont="1" applyFill="1" applyBorder="1" applyAlignment="1">
      <alignment horizontal="left" vertical="center" wrapText="1"/>
    </xf>
    <xf numFmtId="49" fontId="10" fillId="8"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57" fontId="9" fillId="0" borderId="3" xfId="0" applyNumberFormat="1" applyFont="1" applyBorder="1" applyAlignment="1">
      <alignment vertical="center"/>
    </xf>
    <xf numFmtId="57" fontId="9" fillId="0" borderId="5" xfId="0" applyNumberFormat="1" applyFont="1" applyBorder="1" applyAlignment="1">
      <alignment vertical="center"/>
    </xf>
    <xf numFmtId="57" fontId="26" fillId="0" borderId="1" xfId="0" quotePrefix="1" applyNumberFormat="1" applyFont="1" applyBorder="1" applyAlignment="1">
      <alignment horizontal="left" vertical="center"/>
    </xf>
    <xf numFmtId="0" fontId="13" fillId="9" borderId="1" xfId="0" applyFont="1" applyFill="1" applyBorder="1" applyAlignment="1">
      <alignment horizontal="center" vertical="center" shrinkToFit="1"/>
    </xf>
    <xf numFmtId="0" fontId="12" fillId="9" borderId="1" xfId="0" applyFont="1" applyFill="1" applyBorder="1" applyAlignment="1">
      <alignment horizontal="center" vertical="center" shrinkToFit="1"/>
    </xf>
    <xf numFmtId="0" fontId="6" fillId="9" borderId="1" xfId="0" applyFont="1" applyFill="1" applyBorder="1" applyAlignment="1">
      <alignment horizontal="center" vertical="center"/>
    </xf>
    <xf numFmtId="3" fontId="30" fillId="0" borderId="1" xfId="0" applyNumberFormat="1" applyFont="1" applyBorder="1" applyAlignment="1">
      <alignment vertical="center"/>
    </xf>
    <xf numFmtId="38" fontId="4" fillId="10" borderId="1" xfId="1" applyFont="1" applyFill="1" applyBorder="1" applyAlignment="1">
      <alignment vertical="center"/>
    </xf>
    <xf numFmtId="0" fontId="14" fillId="0" borderId="1" xfId="0" applyFont="1" applyFill="1" applyBorder="1" applyAlignment="1">
      <alignment horizontal="center" vertical="center" shrinkToFit="1"/>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0" xfId="0" applyFont="1" applyFill="1" applyAlignment="1">
      <alignment horizontal="center" vertical="center"/>
    </xf>
    <xf numFmtId="0" fontId="6" fillId="8"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0" xfId="0" applyFont="1" applyAlignment="1">
      <alignment horizontal="center" vertical="center"/>
    </xf>
    <xf numFmtId="57" fontId="23" fillId="0" borderId="4" xfId="0" applyNumberFormat="1" applyFont="1" applyBorder="1" applyAlignment="1">
      <alignment horizontal="left" vertical="center"/>
    </xf>
    <xf numFmtId="57" fontId="23" fillId="0" borderId="3" xfId="0" applyNumberFormat="1" applyFont="1" applyBorder="1" applyAlignment="1">
      <alignment horizontal="left" vertical="center"/>
    </xf>
    <xf numFmtId="57" fontId="23" fillId="0" borderId="5" xfId="0" applyNumberFormat="1" applyFont="1" applyBorder="1" applyAlignment="1">
      <alignment horizontal="left" vertical="center"/>
    </xf>
    <xf numFmtId="0" fontId="23" fillId="0" borderId="4" xfId="0" applyFont="1" applyBorder="1" applyAlignment="1">
      <alignment horizontal="left" vertical="center"/>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6" fillId="8" borderId="4" xfId="0" applyFont="1" applyFill="1" applyBorder="1" applyAlignment="1">
      <alignment horizontal="left" vertical="center" shrinkToFit="1"/>
    </xf>
    <xf numFmtId="0" fontId="6" fillId="8" borderId="3" xfId="0" applyFont="1" applyFill="1" applyBorder="1" applyAlignment="1">
      <alignment horizontal="left" vertical="center" shrinkToFit="1"/>
    </xf>
    <xf numFmtId="0" fontId="6" fillId="8" borderId="5" xfId="0" applyFont="1" applyFill="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1"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6" fillId="10" borderId="4" xfId="0" applyFont="1" applyFill="1" applyBorder="1" applyAlignment="1">
      <alignment horizontal="left" vertical="center" shrinkToFit="1"/>
    </xf>
    <xf numFmtId="0" fontId="6" fillId="10" borderId="3" xfId="0" applyFont="1" applyFill="1" applyBorder="1" applyAlignment="1">
      <alignment horizontal="left" vertical="center" shrinkToFit="1"/>
    </xf>
    <xf numFmtId="0" fontId="6" fillId="10" borderId="5" xfId="0" applyFont="1" applyFill="1" applyBorder="1" applyAlignment="1">
      <alignment horizontal="left" vertical="center" shrinkToFit="1"/>
    </xf>
    <xf numFmtId="0" fontId="14" fillId="0" borderId="0" xfId="0" applyFont="1" applyFill="1" applyBorder="1" applyAlignment="1">
      <alignment horizontal="left" vertical="center"/>
    </xf>
    <xf numFmtId="0" fontId="20" fillId="0" borderId="0" xfId="0" applyFont="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left" vertical="center" shrinkToFit="1"/>
    </xf>
    <xf numFmtId="0" fontId="14" fillId="4" borderId="0" xfId="0" applyFont="1" applyFill="1" applyBorder="1" applyAlignment="1">
      <alignment horizontal="left"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6" fillId="2" borderId="1" xfId="0" applyFont="1" applyFill="1" applyBorder="1" applyAlignment="1">
      <alignment horizontal="center" vertical="center"/>
    </xf>
    <xf numFmtId="0" fontId="1" fillId="0" borderId="4"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14" fillId="8" borderId="4" xfId="0" applyFont="1" applyFill="1" applyBorder="1" applyAlignment="1">
      <alignment horizontal="center" vertical="center" shrinkToFit="1"/>
    </xf>
    <xf numFmtId="0" fontId="14" fillId="8"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2" borderId="1" xfId="0" applyFont="1" applyFill="1" applyBorder="1" applyAlignment="1">
      <alignment horizontal="center" vertical="center"/>
    </xf>
    <xf numFmtId="0" fontId="14" fillId="0" borderId="1" xfId="0" applyFont="1" applyBorder="1" applyAlignment="1">
      <alignment horizontal="left" vertical="top"/>
    </xf>
    <xf numFmtId="0" fontId="21" fillId="0" borderId="0" xfId="0" applyFont="1" applyBorder="1" applyAlignment="1">
      <alignment horizontal="center" vertical="center"/>
    </xf>
    <xf numFmtId="0" fontId="14" fillId="8" borderId="3"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3" borderId="1" xfId="0" applyFont="1" applyFill="1" applyBorder="1" applyAlignment="1">
      <alignment horizontal="center" vertical="center"/>
    </xf>
    <xf numFmtId="0" fontId="14" fillId="11" borderId="1" xfId="0" applyFont="1" applyFill="1" applyBorder="1" applyAlignment="1">
      <alignment horizontal="center" vertical="center"/>
    </xf>
    <xf numFmtId="38" fontId="18" fillId="7"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0" borderId="1" xfId="0" applyFont="1" applyFill="1" applyBorder="1" applyAlignment="1">
      <alignment horizontal="left"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6" fillId="0" borderId="1" xfId="0" applyFont="1" applyFill="1" applyBorder="1" applyAlignment="1">
      <alignment horizontal="left" vertical="center"/>
    </xf>
    <xf numFmtId="0" fontId="14" fillId="0" borderId="1" xfId="0"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AEAEA"/>
      <color rgb="FFFFFFCC"/>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
  <sheetViews>
    <sheetView tabSelected="1" workbookViewId="0">
      <selection activeCell="B10" sqref="B10"/>
    </sheetView>
  </sheetViews>
  <sheetFormatPr defaultColWidth="9" defaultRowHeight="30" customHeight="1"/>
  <cols>
    <col min="1" max="1" width="11.25" style="36" bestFit="1" customWidth="1"/>
    <col min="2" max="2" width="44.5" style="36" customWidth="1"/>
    <col min="3" max="16384" width="9" style="36"/>
  </cols>
  <sheetData>
    <row r="1" spans="1:4" ht="30" customHeight="1">
      <c r="A1" s="104" t="s">
        <v>50</v>
      </c>
      <c r="B1" s="104"/>
    </row>
    <row r="2" spans="1:4" ht="30" customHeight="1">
      <c r="A2" s="105" t="s">
        <v>51</v>
      </c>
      <c r="B2" s="105"/>
    </row>
    <row r="3" spans="1:4" ht="30" customHeight="1">
      <c r="A3" s="76" t="s">
        <v>27</v>
      </c>
      <c r="B3" s="37" t="s">
        <v>18</v>
      </c>
    </row>
    <row r="4" spans="1:4" ht="30" customHeight="1">
      <c r="A4" s="76" t="s">
        <v>8</v>
      </c>
      <c r="B4" s="37" t="s">
        <v>53</v>
      </c>
    </row>
    <row r="5" spans="1:4" ht="30" customHeight="1">
      <c r="A5" s="76" t="s">
        <v>6</v>
      </c>
      <c r="B5" s="38" t="s">
        <v>54</v>
      </c>
    </row>
    <row r="6" spans="1:4" ht="30" customHeight="1">
      <c r="A6" s="103" t="s">
        <v>25</v>
      </c>
      <c r="B6" s="38" t="s">
        <v>55</v>
      </c>
      <c r="C6" s="39"/>
      <c r="D6" s="39"/>
    </row>
    <row r="7" spans="1:4" ht="30" customHeight="1">
      <c r="A7" s="103"/>
      <c r="B7" s="40" t="s">
        <v>56</v>
      </c>
      <c r="C7" s="39"/>
      <c r="D7" s="39"/>
    </row>
    <row r="8" spans="1:4" ht="30" customHeight="1">
      <c r="A8" s="76" t="s">
        <v>26</v>
      </c>
      <c r="B8" s="40" t="s">
        <v>57</v>
      </c>
      <c r="C8" s="39"/>
      <c r="D8" s="39"/>
    </row>
    <row r="9" spans="1:4" ht="30" customHeight="1">
      <c r="A9" s="77" t="s">
        <v>28</v>
      </c>
      <c r="B9" s="89" t="s">
        <v>126</v>
      </c>
      <c r="C9" s="87"/>
      <c r="D9" s="88"/>
    </row>
  </sheetData>
  <mergeCells count="3">
    <mergeCell ref="A6:A7"/>
    <mergeCell ref="A1:B1"/>
    <mergeCell ref="A2:B2"/>
  </mergeCells>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view="pageBreakPreview" zoomScale="85" zoomScaleNormal="100" zoomScaleSheetLayoutView="85" workbookViewId="0">
      <selection activeCell="M6" sqref="M6"/>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7.875" style="1" bestFit="1" customWidth="1"/>
    <col min="8" max="8" width="9.125" style="1" bestFit="1" customWidth="1"/>
    <col min="9" max="9" width="4.375" style="1" bestFit="1" customWidth="1"/>
    <col min="10" max="10" width="8.875" style="1" bestFit="1" customWidth="1"/>
    <col min="11" max="11" width="11.625" style="1" bestFit="1" customWidth="1"/>
    <col min="12" max="12" width="10.75" style="61" bestFit="1" customWidth="1"/>
    <col min="13" max="13" width="12" style="60" bestFit="1" customWidth="1"/>
    <col min="14" max="23" width="8.75" style="60"/>
    <col min="24" max="16384" width="8.75" style="1"/>
  </cols>
  <sheetData>
    <row r="1" spans="1:13" ht="24" customHeight="1">
      <c r="A1" s="106" t="s">
        <v>23</v>
      </c>
      <c r="B1" s="106"/>
      <c r="C1" s="106"/>
      <c r="D1" s="106"/>
      <c r="E1" s="106"/>
      <c r="F1" s="106"/>
      <c r="G1" s="106"/>
      <c r="H1" s="106"/>
      <c r="I1" s="106"/>
      <c r="J1" s="106"/>
      <c r="K1" s="106"/>
      <c r="L1" s="59">
        <f ca="1">TODAY()</f>
        <v>43982</v>
      </c>
    </row>
    <row r="3" spans="1:13" ht="24" customHeight="1">
      <c r="A3" s="77" t="s">
        <v>28</v>
      </c>
      <c r="B3" s="107" t="str">
        <f>【基本情報】!B9</f>
        <v>令和2年6月6日</v>
      </c>
      <c r="C3" s="108"/>
      <c r="D3" s="109"/>
      <c r="M3" s="61"/>
    </row>
    <row r="4" spans="1:13" ht="24" customHeight="1">
      <c r="M4" s="61"/>
    </row>
    <row r="5" spans="1:13" ht="24" customHeight="1">
      <c r="A5" s="77" t="s">
        <v>27</v>
      </c>
      <c r="B5" s="110" t="str">
        <f>【基本情報】!B3</f>
        <v>熊本県空手道連盟</v>
      </c>
      <c r="C5" s="111"/>
      <c r="D5" s="112"/>
      <c r="F5" s="113" t="s">
        <v>25</v>
      </c>
      <c r="G5" s="42" t="str">
        <f>【基本情報】!B6</f>
        <v>〒000-1111</v>
      </c>
      <c r="H5" s="46"/>
      <c r="I5" s="46"/>
      <c r="J5" s="23"/>
      <c r="K5" s="23"/>
      <c r="M5" s="61"/>
    </row>
    <row r="6" spans="1:13" ht="24" customHeight="1">
      <c r="A6" s="77" t="s">
        <v>8</v>
      </c>
      <c r="B6" s="110" t="str">
        <f>【基本情報】!B4</f>
        <v>くまモン道場</v>
      </c>
      <c r="C6" s="111"/>
      <c r="D6" s="112"/>
      <c r="F6" s="114"/>
      <c r="G6" s="44" t="str">
        <f>【基本情報】!B7</f>
        <v>熊本県熊本市熊区1-2-3</v>
      </c>
      <c r="H6" s="47"/>
      <c r="I6" s="47"/>
      <c r="J6" s="41"/>
      <c r="K6" s="41"/>
      <c r="M6" s="61"/>
    </row>
    <row r="7" spans="1:13" ht="24" customHeight="1">
      <c r="A7" s="77" t="s">
        <v>6</v>
      </c>
      <c r="B7" s="110" t="str">
        <f>【基本情報】!B5</f>
        <v>くまモン</v>
      </c>
      <c r="C7" s="111"/>
      <c r="D7" s="112"/>
      <c r="F7" s="78" t="s">
        <v>26</v>
      </c>
      <c r="G7" s="43" t="str">
        <f>【基本情報】!B8</f>
        <v>090-1111-2222</v>
      </c>
      <c r="H7" s="46"/>
      <c r="I7" s="46"/>
      <c r="J7" s="23"/>
      <c r="K7" s="23"/>
      <c r="M7" s="61"/>
    </row>
    <row r="8" spans="1:13" ht="24" customHeight="1">
      <c r="J8" s="23"/>
      <c r="M8" s="61"/>
    </row>
    <row r="9" spans="1:13" ht="24" customHeight="1">
      <c r="A9" s="77" t="s">
        <v>0</v>
      </c>
      <c r="B9" s="77" t="s" ph="1">
        <v>7</v>
      </c>
      <c r="C9" s="77" t="s">
        <v>1</v>
      </c>
      <c r="D9" s="77" t="s">
        <v>2</v>
      </c>
      <c r="E9" s="77" t="s">
        <v>3</v>
      </c>
      <c r="F9" s="77" t="s">
        <v>24</v>
      </c>
      <c r="G9" s="77" t="s">
        <v>4</v>
      </c>
      <c r="H9" s="79" t="s">
        <v>40</v>
      </c>
      <c r="I9" s="79" t="s">
        <v>58</v>
      </c>
      <c r="J9" s="77" t="s">
        <v>36</v>
      </c>
      <c r="K9" s="79" t="s">
        <v>35</v>
      </c>
      <c r="M9" s="61"/>
    </row>
    <row r="10" spans="1:13" ht="24" customHeight="1">
      <c r="A10" s="77">
        <v>0</v>
      </c>
      <c r="B10" s="80" t="s" ph="1">
        <v>43</v>
      </c>
      <c r="C10" s="80" t="s">
        <v>5</v>
      </c>
      <c r="D10" s="81">
        <v>38528</v>
      </c>
      <c r="E10" s="82">
        <f ca="1">DATEDIF(D10,$L$1,"Y")</f>
        <v>14</v>
      </c>
      <c r="F10" s="83" t="str">
        <f ca="1">CHOOSE(DATEDIF(D10,DATE(YEAR(TODAY())-(MONTH(TODAY())&lt;=3)*1,4,1),"Y")-2,"年少","年中","年長","小1","小2","小3","小4","小5","小6","中1","中2","中3","高1","高2","高3","大1","大2","大3","大4")</f>
        <v>中3</v>
      </c>
      <c r="G10" s="84" t="s">
        <v>60</v>
      </c>
      <c r="H10" s="85" t="s">
        <v>42</v>
      </c>
      <c r="I10" s="80" t="s">
        <v>44</v>
      </c>
      <c r="J10" s="86" t="s">
        <v>39</v>
      </c>
      <c r="K10" s="86" t="s">
        <v>39</v>
      </c>
      <c r="L10" s="62" t="s">
        <v>111</v>
      </c>
      <c r="M10" s="63"/>
    </row>
    <row r="11" spans="1:13" ht="24" customHeight="1">
      <c r="A11" s="34">
        <v>1</v>
      </c>
      <c r="B11" s="2" t="s" ph="1">
        <v>9</v>
      </c>
      <c r="C11" s="2" t="s">
        <v>10</v>
      </c>
      <c r="D11" s="22">
        <v>40075</v>
      </c>
      <c r="E11" s="90">
        <f t="shared" ref="E11:E19" ca="1" si="0">DATEDIF(D11,$L$1,"Y")</f>
        <v>10</v>
      </c>
      <c r="F11" s="91" t="str">
        <f t="shared" ref="F11:F12" ca="1" si="1">CHOOSE(DATEDIF(D11,DATE(YEAR(TODAY())-(MONTH(TODAY())&lt;=3)*1,4,1),"Y")-2,"年少","年中","年長","小1","小2","小3","小4","小5","小6","中1","中2","中3","高1","高2","高3","大1","大2","大3","大4")</f>
        <v>小5</v>
      </c>
      <c r="G11" s="3" t="s">
        <v>11</v>
      </c>
      <c r="H11" s="30" t="s">
        <v>41</v>
      </c>
      <c r="I11" s="2" t="s">
        <v>45</v>
      </c>
      <c r="J11" s="33" t="s">
        <v>38</v>
      </c>
      <c r="K11" s="24" t="s">
        <v>33</v>
      </c>
      <c r="L11" s="64" t="s">
        <v>105</v>
      </c>
    </row>
    <row r="12" spans="1:13" ht="24" customHeight="1">
      <c r="A12" s="34">
        <v>2</v>
      </c>
      <c r="B12" s="2" ph="1"/>
      <c r="C12" s="2"/>
      <c r="D12" s="22">
        <v>36057</v>
      </c>
      <c r="E12" s="90">
        <f t="shared" ca="1" si="0"/>
        <v>21</v>
      </c>
      <c r="F12" s="91" t="str">
        <f t="shared" ca="1" si="1"/>
        <v>大4</v>
      </c>
      <c r="G12" s="3"/>
      <c r="H12" s="31"/>
      <c r="I12" s="2"/>
      <c r="J12" s="33"/>
      <c r="K12" s="4"/>
      <c r="L12" s="65" t="s">
        <v>108</v>
      </c>
    </row>
    <row r="13" spans="1:13" ht="24" customHeight="1">
      <c r="A13" s="34">
        <v>3</v>
      </c>
      <c r="B13" s="2" ph="1"/>
      <c r="C13" s="2"/>
      <c r="D13" s="22">
        <v>33500</v>
      </c>
      <c r="E13" s="90">
        <f t="shared" ca="1" si="0"/>
        <v>28</v>
      </c>
      <c r="F13" s="91" t="s">
        <v>52</v>
      </c>
      <c r="G13" s="4"/>
      <c r="H13" s="31"/>
      <c r="I13" s="2"/>
      <c r="J13" s="2"/>
      <c r="K13" s="4"/>
      <c r="L13" s="65" t="s">
        <v>106</v>
      </c>
    </row>
    <row r="14" spans="1:13" ht="24" customHeight="1">
      <c r="A14" s="34">
        <v>4</v>
      </c>
      <c r="B14" s="2" ph="1"/>
      <c r="C14" s="2"/>
      <c r="D14" s="22">
        <v>28656</v>
      </c>
      <c r="E14" s="90">
        <f t="shared" ca="1" si="0"/>
        <v>41</v>
      </c>
      <c r="F14" s="91" t="e">
        <f t="shared" ref="F14:F19" ca="1" si="2">CHOOSE(DATEDIF(D14,DATE(YEAR(TODAY())-(MONTH(TODAY())&lt;=3)*1,4,1),"Y")-2,"年少","年中","年長","小1","小2","小3","小4","小5","小6","中1","中2","中3","高1","高2","高3","大1","大2","大3","大4")</f>
        <v>#VALUE!</v>
      </c>
      <c r="G14" s="4"/>
      <c r="H14" s="31"/>
      <c r="I14" s="2"/>
      <c r="J14" s="2"/>
      <c r="K14" s="4"/>
      <c r="L14" s="65" t="s">
        <v>107</v>
      </c>
    </row>
    <row r="15" spans="1:13" ht="24" customHeight="1">
      <c r="A15" s="34">
        <v>5</v>
      </c>
      <c r="B15" s="5"/>
      <c r="C15" s="5"/>
      <c r="D15" s="22"/>
      <c r="E15" s="90">
        <f t="shared" ca="1" si="0"/>
        <v>120</v>
      </c>
      <c r="F15" s="91" t="e">
        <f t="shared" ca="1" si="2"/>
        <v>#VALUE!</v>
      </c>
      <c r="G15" s="5"/>
      <c r="H15" s="32"/>
      <c r="I15" s="5"/>
      <c r="J15" s="5"/>
      <c r="K15" s="24"/>
      <c r="L15" s="64" t="s">
        <v>109</v>
      </c>
    </row>
    <row r="16" spans="1:13" ht="24" customHeight="1">
      <c r="A16" s="34">
        <v>6</v>
      </c>
      <c r="B16" s="5"/>
      <c r="C16" s="5"/>
      <c r="D16" s="22"/>
      <c r="E16" s="90">
        <f t="shared" ca="1" si="0"/>
        <v>120</v>
      </c>
      <c r="F16" s="91" t="e">
        <f t="shared" ca="1" si="2"/>
        <v>#VALUE!</v>
      </c>
      <c r="G16" s="5"/>
      <c r="H16" s="32"/>
      <c r="I16" s="5"/>
      <c r="J16" s="5"/>
      <c r="K16" s="24"/>
      <c r="L16" s="64" t="s">
        <v>110</v>
      </c>
    </row>
    <row r="17" spans="1:17" ht="24" customHeight="1">
      <c r="A17" s="34">
        <v>7</v>
      </c>
      <c r="B17" s="5"/>
      <c r="C17" s="5"/>
      <c r="D17" s="22"/>
      <c r="E17" s="90">
        <f t="shared" ca="1" si="0"/>
        <v>120</v>
      </c>
      <c r="F17" s="91" t="e">
        <f t="shared" ca="1" si="2"/>
        <v>#VALUE!</v>
      </c>
      <c r="G17" s="5"/>
      <c r="H17" s="32"/>
      <c r="I17" s="5"/>
      <c r="J17" s="5"/>
      <c r="K17" s="24"/>
      <c r="M17" s="66" t="s">
        <v>36</v>
      </c>
      <c r="N17" s="65" t="s">
        <v>112</v>
      </c>
      <c r="O17" s="67"/>
      <c r="P17" s="67"/>
      <c r="Q17" s="67"/>
    </row>
    <row r="18" spans="1:17" ht="24" customHeight="1">
      <c r="A18" s="34">
        <v>8</v>
      </c>
      <c r="B18" s="5"/>
      <c r="C18" s="5"/>
      <c r="D18" s="22"/>
      <c r="E18" s="90">
        <f t="shared" ca="1" si="0"/>
        <v>120</v>
      </c>
      <c r="F18" s="91" t="e">
        <f t="shared" ca="1" si="2"/>
        <v>#VALUE!</v>
      </c>
      <c r="G18" s="5"/>
      <c r="H18" s="32"/>
      <c r="I18" s="5"/>
      <c r="J18" s="5"/>
      <c r="K18" s="24"/>
      <c r="M18" s="68" t="s">
        <v>35</v>
      </c>
      <c r="N18" s="65" t="s">
        <v>114</v>
      </c>
      <c r="O18" s="67"/>
      <c r="P18" s="67"/>
      <c r="Q18" s="67"/>
    </row>
    <row r="19" spans="1:17" ht="24" customHeight="1">
      <c r="A19" s="34">
        <v>9</v>
      </c>
      <c r="B19" s="5"/>
      <c r="C19" s="5"/>
      <c r="D19" s="22"/>
      <c r="E19" s="90">
        <f t="shared" ca="1" si="0"/>
        <v>120</v>
      </c>
      <c r="F19" s="91" t="e">
        <f t="shared" ca="1" si="2"/>
        <v>#VALUE!</v>
      </c>
      <c r="G19" s="5"/>
      <c r="H19" s="32"/>
      <c r="I19" s="5"/>
      <c r="J19" s="5"/>
      <c r="K19" s="24"/>
      <c r="M19" s="67"/>
      <c r="N19" s="65" t="s">
        <v>113</v>
      </c>
      <c r="O19" s="67"/>
      <c r="P19" s="67"/>
      <c r="Q19" s="67"/>
    </row>
    <row r="20" spans="1:17" ht="24" customHeight="1">
      <c r="B20" s="1" ph="1"/>
      <c r="J20" s="29" t="s">
        <v>37</v>
      </c>
      <c r="K20" s="35" t="s">
        <v>30</v>
      </c>
      <c r="M20" s="67"/>
      <c r="N20" s="65" t="s">
        <v>115</v>
      </c>
      <c r="O20" s="67"/>
      <c r="P20" s="67"/>
      <c r="Q20" s="67"/>
    </row>
    <row r="21" spans="1:17" ht="24" customHeight="1">
      <c r="B21" s="1" ph="1"/>
      <c r="J21" s="29" t="s">
        <v>38</v>
      </c>
      <c r="K21" s="35" t="s">
        <v>31</v>
      </c>
      <c r="M21" s="67"/>
      <c r="N21" s="65" t="s">
        <v>116</v>
      </c>
      <c r="O21" s="67"/>
      <c r="P21" s="67"/>
      <c r="Q21" s="67"/>
    </row>
    <row r="22" spans="1:17" ht="24" customHeight="1">
      <c r="B22" s="1" ph="1"/>
      <c r="K22" s="35" t="s">
        <v>46</v>
      </c>
      <c r="M22" s="67"/>
      <c r="N22" s="65" t="s">
        <v>117</v>
      </c>
      <c r="O22" s="67"/>
      <c r="P22" s="67"/>
      <c r="Q22" s="67"/>
    </row>
    <row r="23" spans="1:17" ht="24" customHeight="1">
      <c r="K23" s="35" t="s">
        <v>32</v>
      </c>
      <c r="L23" s="64" t="s">
        <v>120</v>
      </c>
    </row>
    <row r="24" spans="1:17" ht="24" customHeight="1">
      <c r="K24" s="35" t="s">
        <v>47</v>
      </c>
      <c r="L24" s="64" t="s">
        <v>121</v>
      </c>
    </row>
    <row r="25" spans="1:17" ht="24" customHeight="1">
      <c r="K25" s="35" t="s">
        <v>48</v>
      </c>
    </row>
    <row r="26" spans="1:17" ht="24" customHeight="1">
      <c r="K26" s="35" t="s">
        <v>33</v>
      </c>
    </row>
    <row r="27" spans="1:17" ht="24" customHeight="1">
      <c r="K27" s="35" t="s">
        <v>34</v>
      </c>
    </row>
    <row r="28" spans="1:17" ht="24" customHeight="1">
      <c r="K28" s="35"/>
    </row>
  </sheetData>
  <mergeCells count="6">
    <mergeCell ref="A1:K1"/>
    <mergeCell ref="B3:D3"/>
    <mergeCell ref="B7:D7"/>
    <mergeCell ref="B6:D6"/>
    <mergeCell ref="B5:D5"/>
    <mergeCell ref="F5:F6"/>
  </mergeCells>
  <phoneticPr fontId="3"/>
  <dataValidations count="2">
    <dataValidation type="list" allowBlank="1" showInputMessage="1" showErrorMessage="1" sqref="J11:J19">
      <formula1>$J$20:$J$21</formula1>
    </dataValidation>
    <dataValidation type="list" allowBlank="1" showInputMessage="1" showErrorMessage="1" sqref="K11:K19">
      <formula1>$K$20:$K$28</formula1>
    </dataValidation>
  </dataValidations>
  <printOptions horizontalCentered="1"/>
  <pageMargins left="0.25" right="0.25"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52"/>
  <sheetViews>
    <sheetView view="pageBreakPreview" topLeftCell="A23" zoomScale="90" zoomScaleNormal="90" zoomScaleSheetLayoutView="90" workbookViewId="0">
      <selection activeCell="G29" sqref="G29"/>
    </sheetView>
  </sheetViews>
  <sheetFormatPr defaultColWidth="11.625" defaultRowHeight="19.899999999999999" customHeight="1"/>
  <cols>
    <col min="1" max="3" width="11.625" style="6" customWidth="1"/>
    <col min="4" max="4" width="2.875" style="6" customWidth="1"/>
    <col min="5" max="5" width="8.5" style="6" bestFit="1" customWidth="1"/>
    <col min="6" max="6" width="10.125" style="6" customWidth="1"/>
    <col min="7" max="7" width="8.5" style="6" bestFit="1" customWidth="1"/>
    <col min="8" max="8" width="11" style="6" bestFit="1" customWidth="1"/>
    <col min="9" max="16384" width="11.625" style="6"/>
  </cols>
  <sheetData>
    <row r="1" spans="1:18" ht="19.899999999999999" customHeight="1">
      <c r="A1" s="131" t="s">
        <v>59</v>
      </c>
      <c r="B1" s="131"/>
      <c r="C1" s="131"/>
      <c r="D1" s="131"/>
      <c r="E1" s="131"/>
      <c r="F1" s="131"/>
      <c r="G1" s="131"/>
      <c r="H1" s="131"/>
    </row>
    <row r="3" spans="1:18" ht="19.899999999999999" customHeight="1">
      <c r="A3" s="132" t="s">
        <v>22</v>
      </c>
      <c r="B3" s="133"/>
      <c r="C3" s="134"/>
      <c r="D3" s="25"/>
      <c r="E3" s="25" t="s">
        <v>29</v>
      </c>
      <c r="F3" s="10" t="str">
        <f>県連会員!B3</f>
        <v>令和2年6月6日</v>
      </c>
    </row>
    <row r="4" spans="1:18" ht="19.899999999999999" customHeight="1">
      <c r="A4" s="12"/>
      <c r="B4" s="8"/>
      <c r="C4" s="13"/>
      <c r="D4" s="17"/>
      <c r="E4" s="25" t="s">
        <v>12</v>
      </c>
      <c r="F4" s="10" t="str">
        <f>県連会員!B5</f>
        <v>熊本県空手道連盟</v>
      </c>
    </row>
    <row r="5" spans="1:18" ht="19.899999999999999" customHeight="1">
      <c r="A5" s="12"/>
      <c r="B5" s="8"/>
      <c r="C5" s="13"/>
      <c r="D5" s="17"/>
      <c r="E5" s="25" t="s">
        <v>8</v>
      </c>
      <c r="F5" s="10" t="str">
        <f>県連会員!B6</f>
        <v>くまモン道場</v>
      </c>
      <c r="H5" s="10"/>
      <c r="I5" s="6" t="s">
        <v>122</v>
      </c>
    </row>
    <row r="6" spans="1:18" ht="19.899999999999999" customHeight="1">
      <c r="A6" s="12"/>
      <c r="B6" s="8"/>
      <c r="C6" s="13"/>
      <c r="D6" s="17"/>
      <c r="E6" s="25" t="s">
        <v>6</v>
      </c>
      <c r="F6" s="10" t="str">
        <f>県連会員!B7</f>
        <v>くまモン</v>
      </c>
      <c r="H6" s="10"/>
      <c r="I6" s="58" t="s">
        <v>118</v>
      </c>
      <c r="J6" s="53"/>
      <c r="K6" s="53"/>
      <c r="L6" s="53"/>
      <c r="M6" s="1"/>
      <c r="N6" s="1"/>
      <c r="O6" s="1"/>
      <c r="P6" s="1"/>
      <c r="Q6" s="1"/>
      <c r="R6" s="1"/>
    </row>
    <row r="7" spans="1:18" ht="19.899999999999999" customHeight="1">
      <c r="A7" s="12"/>
      <c r="B7" s="8"/>
      <c r="C7" s="13"/>
      <c r="D7" s="17"/>
      <c r="E7" s="26" t="s">
        <v>25</v>
      </c>
      <c r="F7" s="6" t="str">
        <f>県連会員!G5</f>
        <v>〒000-1111</v>
      </c>
      <c r="H7" s="10"/>
      <c r="I7" s="57" t="s">
        <v>119</v>
      </c>
      <c r="J7" s="1"/>
      <c r="K7" s="1"/>
      <c r="L7" s="1"/>
      <c r="M7" s="1"/>
      <c r="N7" s="1"/>
      <c r="O7" s="1"/>
      <c r="P7" s="1"/>
      <c r="Q7" s="1"/>
      <c r="R7" s="1"/>
    </row>
    <row r="8" spans="1:18" ht="19.899999999999999" customHeight="1">
      <c r="A8" s="12"/>
      <c r="B8" s="8"/>
      <c r="C8" s="13"/>
      <c r="D8" s="17"/>
      <c r="E8" s="27"/>
      <c r="F8" s="6" t="str">
        <f>県連会員!G6</f>
        <v>熊本県熊本市熊区1-2-3</v>
      </c>
      <c r="H8" s="10"/>
    </row>
    <row r="9" spans="1:18" ht="19.899999999999999" customHeight="1">
      <c r="A9" s="12"/>
      <c r="B9" s="8"/>
      <c r="C9" s="13"/>
      <c r="D9" s="17"/>
      <c r="E9" s="25" t="s">
        <v>26</v>
      </c>
      <c r="F9" s="10" t="str">
        <f>県連会員!G7</f>
        <v>090-1111-2222</v>
      </c>
      <c r="H9" s="10"/>
    </row>
    <row r="10" spans="1:18" ht="19.899999999999999" customHeight="1">
      <c r="A10" s="12"/>
      <c r="B10" s="8"/>
      <c r="C10" s="13"/>
      <c r="D10" s="17"/>
      <c r="E10" s="25"/>
      <c r="F10" s="10"/>
      <c r="H10" s="10"/>
    </row>
    <row r="11" spans="1:18" ht="19.899999999999999" customHeight="1">
      <c r="A11" s="12"/>
      <c r="B11" s="8"/>
      <c r="C11" s="13"/>
      <c r="D11" s="17"/>
      <c r="E11" s="138" t="s">
        <v>65</v>
      </c>
      <c r="F11" s="138"/>
      <c r="G11" s="138"/>
      <c r="H11" s="10"/>
    </row>
    <row r="12" spans="1:18" ht="19.899999999999999" customHeight="1">
      <c r="A12" s="12"/>
      <c r="B12" s="8"/>
      <c r="C12" s="13"/>
      <c r="D12" s="17"/>
      <c r="E12" s="130" t="s">
        <v>17</v>
      </c>
      <c r="F12" s="130"/>
      <c r="G12" s="130"/>
      <c r="H12" s="10"/>
    </row>
    <row r="13" spans="1:18" ht="19.899999999999999" customHeight="1">
      <c r="A13" s="12"/>
      <c r="B13" s="8"/>
      <c r="C13" s="13"/>
      <c r="D13" s="17"/>
      <c r="E13" s="130" t="s">
        <v>21</v>
      </c>
      <c r="F13" s="130"/>
      <c r="G13" s="130"/>
      <c r="H13" s="10"/>
    </row>
    <row r="14" spans="1:18" ht="19.899999999999999" customHeight="1">
      <c r="A14" s="12"/>
      <c r="B14" s="8"/>
      <c r="C14" s="13"/>
      <c r="D14" s="17"/>
      <c r="E14" s="130" t="s">
        <v>19</v>
      </c>
      <c r="F14" s="130"/>
      <c r="G14" s="130"/>
      <c r="H14" s="10"/>
    </row>
    <row r="15" spans="1:18" ht="19.899999999999999" customHeight="1">
      <c r="A15" s="12"/>
      <c r="B15" s="8"/>
      <c r="C15" s="13"/>
      <c r="D15" s="17"/>
      <c r="E15" s="138" t="s">
        <v>20</v>
      </c>
      <c r="F15" s="138"/>
      <c r="G15" s="138"/>
      <c r="H15" s="10"/>
    </row>
    <row r="16" spans="1:18" ht="19.899999999999999" customHeight="1">
      <c r="A16" s="14"/>
      <c r="B16" s="15"/>
      <c r="C16" s="16"/>
      <c r="D16" s="17"/>
      <c r="E16" s="130" t="s">
        <v>64</v>
      </c>
      <c r="F16" s="130"/>
      <c r="G16" s="130"/>
      <c r="H16" s="10"/>
    </row>
    <row r="17" spans="1:9" ht="19.899999999999999" customHeight="1">
      <c r="A17" s="8"/>
      <c r="B17" s="8"/>
      <c r="C17" s="8"/>
      <c r="D17" s="8"/>
      <c r="H17" s="10"/>
    </row>
    <row r="18" spans="1:9" ht="19.899999999999999" customHeight="1">
      <c r="A18" s="8"/>
      <c r="B18" s="8"/>
      <c r="C18" s="8"/>
      <c r="D18" s="8"/>
      <c r="F18" s="7"/>
      <c r="G18" s="10"/>
      <c r="H18" s="10"/>
    </row>
    <row r="19" spans="1:9" ht="19.899999999999999" customHeight="1">
      <c r="A19" s="11" t="s">
        <v>13</v>
      </c>
      <c r="B19" s="142" t="s">
        <v>63</v>
      </c>
      <c r="C19" s="142"/>
      <c r="D19" s="142"/>
      <c r="E19" s="142"/>
      <c r="F19" s="11" t="s">
        <v>14</v>
      </c>
      <c r="G19" s="11" t="s">
        <v>15</v>
      </c>
      <c r="H19" s="11" t="s">
        <v>49</v>
      </c>
    </row>
    <row r="20" spans="1:9" ht="19.899999999999999" customHeight="1">
      <c r="A20" s="135" t="s">
        <v>67</v>
      </c>
      <c r="B20" s="143" t="s">
        <v>61</v>
      </c>
      <c r="C20" s="144"/>
      <c r="D20" s="144"/>
      <c r="E20" s="145"/>
      <c r="F20" s="49">
        <v>1500</v>
      </c>
      <c r="G20" s="92"/>
      <c r="H20" s="48">
        <f>F20*G20</f>
        <v>0</v>
      </c>
      <c r="I20" s="55" t="s">
        <v>95</v>
      </c>
    </row>
    <row r="21" spans="1:9" ht="19.899999999999999" customHeight="1">
      <c r="A21" s="136"/>
      <c r="B21" s="125" t="s">
        <v>128</v>
      </c>
      <c r="C21" s="125"/>
      <c r="D21" s="125"/>
      <c r="E21" s="125"/>
      <c r="F21" s="93">
        <v>3000</v>
      </c>
      <c r="G21" s="92"/>
      <c r="H21" s="48">
        <f t="shared" ref="H21:H28" si="0">F21*G21</f>
        <v>0</v>
      </c>
      <c r="I21" s="54" t="s">
        <v>96</v>
      </c>
    </row>
    <row r="22" spans="1:9" ht="19.899999999999999" customHeight="1">
      <c r="A22" s="136"/>
      <c r="B22" s="125" t="s">
        <v>133</v>
      </c>
      <c r="C22" s="125"/>
      <c r="D22" s="125"/>
      <c r="E22" s="125"/>
      <c r="F22" s="49">
        <v>6000</v>
      </c>
      <c r="G22" s="92"/>
      <c r="H22" s="48">
        <f t="shared" si="0"/>
        <v>0</v>
      </c>
      <c r="I22" s="54"/>
    </row>
    <row r="23" spans="1:9" ht="19.899999999999999" customHeight="1">
      <c r="A23" s="136"/>
      <c r="B23" s="125" t="s">
        <v>134</v>
      </c>
      <c r="C23" s="137"/>
      <c r="D23" s="137"/>
      <c r="E23" s="137"/>
      <c r="F23" s="49">
        <v>15000</v>
      </c>
      <c r="G23" s="92"/>
      <c r="H23" s="48">
        <f t="shared" si="0"/>
        <v>0</v>
      </c>
      <c r="I23" s="54" t="s">
        <v>97</v>
      </c>
    </row>
    <row r="24" spans="1:9" ht="19.899999999999999" customHeight="1">
      <c r="A24" s="139" t="s">
        <v>62</v>
      </c>
      <c r="B24" s="121" t="s">
        <v>129</v>
      </c>
      <c r="C24" s="121"/>
      <c r="D24" s="121"/>
      <c r="E24" s="121"/>
      <c r="F24" s="70">
        <v>3000</v>
      </c>
      <c r="G24" s="92"/>
      <c r="H24" s="48">
        <f>F24*G24</f>
        <v>0</v>
      </c>
      <c r="I24" s="54" t="s">
        <v>98</v>
      </c>
    </row>
    <row r="25" spans="1:9" ht="19.899999999999999" customHeight="1">
      <c r="A25" s="140"/>
      <c r="B25" s="127" t="s">
        <v>127</v>
      </c>
      <c r="C25" s="128"/>
      <c r="D25" s="128"/>
      <c r="E25" s="129"/>
      <c r="F25" s="94">
        <v>5000</v>
      </c>
      <c r="G25" s="92"/>
      <c r="H25" s="48">
        <f>F25*G25</f>
        <v>0</v>
      </c>
      <c r="I25" s="54"/>
    </row>
    <row r="26" spans="1:9" ht="19.899999999999999" customHeight="1">
      <c r="A26" s="141"/>
      <c r="B26" s="121" t="s">
        <v>87</v>
      </c>
      <c r="C26" s="121"/>
      <c r="D26" s="121"/>
      <c r="E26" s="121"/>
      <c r="F26" s="48">
        <v>1000</v>
      </c>
      <c r="G26" s="92"/>
      <c r="H26" s="48">
        <f t="shared" si="0"/>
        <v>0</v>
      </c>
      <c r="I26" s="54" t="s">
        <v>99</v>
      </c>
    </row>
    <row r="27" spans="1:9" ht="19.899999999999999" customHeight="1">
      <c r="A27" s="139" t="s">
        <v>84</v>
      </c>
      <c r="B27" s="115" t="s">
        <v>85</v>
      </c>
      <c r="C27" s="116"/>
      <c r="D27" s="116"/>
      <c r="E27" s="117"/>
      <c r="F27" s="48">
        <v>3000</v>
      </c>
      <c r="G27" s="92"/>
      <c r="H27" s="48">
        <f t="shared" si="0"/>
        <v>0</v>
      </c>
    </row>
    <row r="28" spans="1:9" ht="19.899999999999999" customHeight="1">
      <c r="A28" s="141"/>
      <c r="B28" s="115" t="s">
        <v>86</v>
      </c>
      <c r="C28" s="116"/>
      <c r="D28" s="116"/>
      <c r="E28" s="117"/>
      <c r="F28" s="48">
        <v>2000</v>
      </c>
      <c r="G28" s="92"/>
      <c r="H28" s="48">
        <f t="shared" si="0"/>
        <v>0</v>
      </c>
      <c r="I28" s="54" t="s">
        <v>100</v>
      </c>
    </row>
    <row r="29" spans="1:9" ht="19.899999999999999" customHeight="1">
      <c r="A29" s="146" t="s">
        <v>89</v>
      </c>
      <c r="B29" s="121" t="s">
        <v>123</v>
      </c>
      <c r="C29" s="121"/>
      <c r="D29" s="121"/>
      <c r="E29" s="121"/>
      <c r="F29" s="48">
        <v>11000</v>
      </c>
      <c r="G29" s="92"/>
      <c r="H29" s="48">
        <f t="shared" ref="H29:H38" si="1">F29*G29</f>
        <v>0</v>
      </c>
      <c r="I29" s="54" t="s">
        <v>101</v>
      </c>
    </row>
    <row r="30" spans="1:9" ht="19.899999999999999" customHeight="1">
      <c r="A30" s="147"/>
      <c r="B30" s="126" t="s">
        <v>124</v>
      </c>
      <c r="C30" s="126"/>
      <c r="D30" s="126"/>
      <c r="E30" s="126"/>
      <c r="F30" s="70">
        <v>12000</v>
      </c>
      <c r="G30" s="92"/>
      <c r="H30" s="48">
        <f>F30*G30</f>
        <v>0</v>
      </c>
      <c r="I30" s="56" t="s">
        <v>102</v>
      </c>
    </row>
    <row r="31" spans="1:9" ht="19.899999999999999" customHeight="1">
      <c r="A31" s="147"/>
      <c r="B31" s="121" t="s">
        <v>88</v>
      </c>
      <c r="C31" s="121"/>
      <c r="D31" s="121"/>
      <c r="E31" s="121"/>
      <c r="F31" s="48">
        <v>4000</v>
      </c>
      <c r="G31" s="92"/>
      <c r="H31" s="48">
        <f t="shared" si="1"/>
        <v>0</v>
      </c>
      <c r="I31" s="54" t="s">
        <v>103</v>
      </c>
    </row>
    <row r="32" spans="1:9" ht="19.899999999999999" customHeight="1">
      <c r="A32" s="147"/>
      <c r="B32" s="121" t="s">
        <v>91</v>
      </c>
      <c r="C32" s="121"/>
      <c r="D32" s="121"/>
      <c r="E32" s="121"/>
      <c r="F32" s="48">
        <v>5000</v>
      </c>
      <c r="G32" s="92"/>
      <c r="H32" s="48">
        <f t="shared" si="1"/>
        <v>0</v>
      </c>
      <c r="I32" s="56" t="s">
        <v>104</v>
      </c>
    </row>
    <row r="33" spans="1:10" ht="19.899999999999999" customHeight="1">
      <c r="A33" s="148"/>
      <c r="B33" s="121" t="s">
        <v>92</v>
      </c>
      <c r="C33" s="121"/>
      <c r="D33" s="121"/>
      <c r="E33" s="121"/>
      <c r="F33" s="48">
        <v>6000</v>
      </c>
      <c r="G33" s="92"/>
      <c r="H33" s="48">
        <f t="shared" si="1"/>
        <v>0</v>
      </c>
    </row>
    <row r="34" spans="1:10" ht="19.899999999999999" customHeight="1">
      <c r="A34" s="140" t="s">
        <v>90</v>
      </c>
      <c r="B34" s="122" t="s">
        <v>85</v>
      </c>
      <c r="C34" s="123"/>
      <c r="D34" s="123"/>
      <c r="E34" s="124"/>
      <c r="F34" s="48">
        <v>4000</v>
      </c>
      <c r="G34" s="92"/>
      <c r="H34" s="48">
        <f t="shared" si="1"/>
        <v>0</v>
      </c>
    </row>
    <row r="35" spans="1:10" ht="19.899999999999999" customHeight="1">
      <c r="A35" s="140"/>
      <c r="B35" s="121" t="s">
        <v>88</v>
      </c>
      <c r="C35" s="121"/>
      <c r="D35" s="121"/>
      <c r="E35" s="121"/>
      <c r="F35" s="48">
        <v>14000</v>
      </c>
      <c r="G35" s="92"/>
      <c r="H35" s="48">
        <f t="shared" si="1"/>
        <v>0</v>
      </c>
    </row>
    <row r="36" spans="1:10" ht="19.899999999999999" customHeight="1">
      <c r="A36" s="140"/>
      <c r="B36" s="121" t="s">
        <v>91</v>
      </c>
      <c r="C36" s="121"/>
      <c r="D36" s="121"/>
      <c r="E36" s="121"/>
      <c r="F36" s="48">
        <v>15000</v>
      </c>
      <c r="G36" s="92"/>
      <c r="H36" s="48">
        <f t="shared" si="1"/>
        <v>0</v>
      </c>
    </row>
    <row r="37" spans="1:10" ht="19.899999999999999" customHeight="1">
      <c r="A37" s="141"/>
      <c r="B37" s="121" t="s">
        <v>92</v>
      </c>
      <c r="C37" s="121"/>
      <c r="D37" s="121"/>
      <c r="E37" s="121"/>
      <c r="F37" s="48">
        <v>16000</v>
      </c>
      <c r="G37" s="92"/>
      <c r="H37" s="48">
        <f t="shared" si="1"/>
        <v>0</v>
      </c>
    </row>
    <row r="38" spans="1:10" ht="19.899999999999999" customHeight="1">
      <c r="A38" s="71" t="s">
        <v>93</v>
      </c>
      <c r="B38" s="121" t="s">
        <v>94</v>
      </c>
      <c r="C38" s="121"/>
      <c r="D38" s="121"/>
      <c r="E38" s="121"/>
      <c r="F38" s="48">
        <v>1000</v>
      </c>
      <c r="G38" s="92"/>
      <c r="H38" s="48">
        <f t="shared" si="1"/>
        <v>0</v>
      </c>
    </row>
    <row r="39" spans="1:10" ht="19.899999999999999" customHeight="1">
      <c r="A39" s="72" t="s">
        <v>66</v>
      </c>
      <c r="B39" s="115" t="s">
        <v>125</v>
      </c>
      <c r="C39" s="116"/>
      <c r="D39" s="116"/>
      <c r="E39" s="117"/>
      <c r="F39" s="48">
        <v>10000</v>
      </c>
      <c r="G39" s="92"/>
      <c r="H39" s="48">
        <f>F39*G39</f>
        <v>0</v>
      </c>
    </row>
    <row r="40" spans="1:10" ht="19.899999999999999" customHeight="1">
      <c r="A40" s="73" t="s">
        <v>16</v>
      </c>
      <c r="B40" s="118"/>
      <c r="C40" s="119"/>
      <c r="D40" s="119"/>
      <c r="E40" s="120"/>
      <c r="F40" s="75"/>
      <c r="G40" s="76"/>
      <c r="H40" s="74">
        <f>SUM(H20:H39)</f>
        <v>0</v>
      </c>
    </row>
    <row r="41" spans="1:10" ht="19.899999999999999" customHeight="1">
      <c r="A41" s="18"/>
      <c r="B41" s="69"/>
      <c r="C41" s="69"/>
      <c r="D41" s="69"/>
      <c r="E41" s="69"/>
      <c r="F41" s="69"/>
      <c r="G41" s="45"/>
      <c r="H41" s="21"/>
    </row>
    <row r="42" spans="1:10" ht="19.899999999999999" customHeight="1">
      <c r="B42" s="18"/>
      <c r="C42" s="18"/>
      <c r="D42" s="18"/>
      <c r="E42" s="18"/>
      <c r="F42" s="19"/>
      <c r="G42" s="18"/>
      <c r="H42" s="18"/>
      <c r="I42" s="9"/>
      <c r="J42" s="9"/>
    </row>
    <row r="43" spans="1:10" ht="19.899999999999999" customHeight="1">
      <c r="D43" s="28"/>
      <c r="E43" s="20"/>
      <c r="I43" s="9"/>
      <c r="J43" s="9"/>
    </row>
    <row r="44" spans="1:10" ht="19.899999999999999" customHeight="1">
      <c r="D44" s="28"/>
      <c r="E44" s="20"/>
      <c r="I44" s="9"/>
      <c r="J44" s="9"/>
    </row>
    <row r="45" spans="1:10" ht="19.899999999999999" customHeight="1">
      <c r="D45" s="28"/>
      <c r="E45" s="20"/>
      <c r="F45" s="20"/>
      <c r="G45" s="20"/>
      <c r="H45" s="20"/>
      <c r="I45" s="9"/>
      <c r="J45" s="9"/>
    </row>
    <row r="46" spans="1:10" ht="19.899999999999999" customHeight="1">
      <c r="A46" s="9"/>
      <c r="D46" s="28"/>
      <c r="E46" s="20"/>
      <c r="F46" s="20"/>
      <c r="G46" s="20"/>
      <c r="H46" s="20"/>
      <c r="I46" s="9"/>
      <c r="J46" s="9"/>
    </row>
    <row r="47" spans="1:10" ht="19.899999999999999" customHeight="1">
      <c r="A47" s="9"/>
      <c r="B47" s="9"/>
      <c r="C47" s="9"/>
      <c r="D47" s="9"/>
      <c r="E47" s="9"/>
      <c r="F47" s="9"/>
      <c r="G47" s="9"/>
      <c r="H47" s="9"/>
      <c r="I47" s="9"/>
      <c r="J47" s="9"/>
    </row>
    <row r="48" spans="1:10" ht="19.899999999999999" customHeight="1">
      <c r="A48" s="9"/>
      <c r="B48" s="9"/>
      <c r="C48" s="9"/>
      <c r="D48" s="9"/>
      <c r="E48" s="9"/>
      <c r="F48" s="9"/>
      <c r="G48" s="9"/>
      <c r="H48" s="9"/>
      <c r="I48" s="9"/>
      <c r="J48" s="9"/>
    </row>
    <row r="49" spans="1:10" ht="19.899999999999999" customHeight="1">
      <c r="A49" s="9"/>
      <c r="B49" s="9"/>
      <c r="C49" s="9"/>
      <c r="D49" s="9"/>
      <c r="E49" s="9"/>
      <c r="F49" s="9"/>
      <c r="G49" s="9"/>
      <c r="H49" s="9"/>
      <c r="I49" s="9"/>
      <c r="J49" s="9"/>
    </row>
    <row r="50" spans="1:10" ht="19.899999999999999" customHeight="1">
      <c r="A50" s="9"/>
      <c r="B50" s="9"/>
      <c r="C50" s="9"/>
      <c r="D50" s="9"/>
      <c r="E50" s="9"/>
      <c r="F50" s="9"/>
      <c r="G50" s="9"/>
      <c r="H50" s="9"/>
      <c r="I50" s="9"/>
      <c r="J50" s="9"/>
    </row>
    <row r="51" spans="1:10" ht="19.899999999999999" customHeight="1">
      <c r="A51" s="9"/>
      <c r="B51" s="9"/>
      <c r="C51" s="9"/>
      <c r="D51" s="9"/>
      <c r="E51" s="9"/>
      <c r="F51" s="9"/>
      <c r="G51" s="9"/>
      <c r="H51" s="9"/>
      <c r="I51" s="9"/>
      <c r="J51" s="9"/>
    </row>
    <row r="52" spans="1:10" ht="19.899999999999999" customHeight="1">
      <c r="B52" s="9"/>
      <c r="C52" s="9"/>
      <c r="D52" s="9"/>
      <c r="E52" s="9"/>
      <c r="F52" s="9"/>
      <c r="G52" s="9"/>
      <c r="H52" s="9"/>
    </row>
  </sheetData>
  <mergeCells count="35">
    <mergeCell ref="A34:A37"/>
    <mergeCell ref="A29:A33"/>
    <mergeCell ref="A27:A28"/>
    <mergeCell ref="B29:E29"/>
    <mergeCell ref="B31:E31"/>
    <mergeCell ref="B27:E27"/>
    <mergeCell ref="B28:E28"/>
    <mergeCell ref="E16:G16"/>
    <mergeCell ref="A1:H1"/>
    <mergeCell ref="A3:C3"/>
    <mergeCell ref="B24:E24"/>
    <mergeCell ref="A20:A23"/>
    <mergeCell ref="B23:E23"/>
    <mergeCell ref="E11:G11"/>
    <mergeCell ref="E12:G12"/>
    <mergeCell ref="A24:A26"/>
    <mergeCell ref="E15:G15"/>
    <mergeCell ref="E14:G14"/>
    <mergeCell ref="E13:G13"/>
    <mergeCell ref="B19:E19"/>
    <mergeCell ref="B20:E20"/>
    <mergeCell ref="B26:E26"/>
    <mergeCell ref="B22:E22"/>
    <mergeCell ref="B21:E21"/>
    <mergeCell ref="B37:E37"/>
    <mergeCell ref="B30:E30"/>
    <mergeCell ref="B25:E25"/>
    <mergeCell ref="B39:E39"/>
    <mergeCell ref="B40:E40"/>
    <mergeCell ref="B38:E38"/>
    <mergeCell ref="B32:E32"/>
    <mergeCell ref="B33:E33"/>
    <mergeCell ref="B34:E34"/>
    <mergeCell ref="B35:E35"/>
    <mergeCell ref="B36:E36"/>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
  <sheetViews>
    <sheetView view="pageBreakPreview" zoomScaleNormal="90" zoomScaleSheetLayoutView="100" workbookViewId="0">
      <selection activeCell="J10" sqref="J10"/>
    </sheetView>
  </sheetViews>
  <sheetFormatPr defaultColWidth="11.625" defaultRowHeight="19.899999999999999" customHeight="1"/>
  <cols>
    <col min="1" max="3" width="11.625" style="6" customWidth="1"/>
    <col min="4" max="4" width="2.875" style="6" customWidth="1"/>
    <col min="5" max="8" width="8.5" style="6" bestFit="1" customWidth="1"/>
    <col min="9" max="16384" width="11.625" style="6"/>
  </cols>
  <sheetData>
    <row r="1" spans="1:8" ht="19.899999999999999" customHeight="1">
      <c r="A1" s="158" t="s">
        <v>68</v>
      </c>
      <c r="B1" s="158"/>
      <c r="C1" s="158"/>
      <c r="D1" s="158"/>
      <c r="E1" s="158"/>
      <c r="F1" s="158"/>
      <c r="G1" s="158"/>
      <c r="H1" s="158"/>
    </row>
    <row r="3" spans="1:8" ht="19.899999999999999" customHeight="1">
      <c r="A3" s="149" t="s">
        <v>22</v>
      </c>
      <c r="B3" s="159"/>
      <c r="C3" s="150"/>
      <c r="D3" s="25"/>
      <c r="E3" s="101" t="s">
        <v>29</v>
      </c>
      <c r="F3" s="10" t="str">
        <f>【基本情報】!B9</f>
        <v>令和2年6月6日</v>
      </c>
    </row>
    <row r="4" spans="1:8" ht="19.899999999999999" customHeight="1">
      <c r="A4" s="12"/>
      <c r="B4" s="8"/>
      <c r="C4" s="13"/>
      <c r="D4" s="50"/>
      <c r="E4" s="101" t="s">
        <v>12</v>
      </c>
      <c r="F4" s="10" t="str">
        <f>県連会員!B5</f>
        <v>熊本県空手道連盟</v>
      </c>
    </row>
    <row r="5" spans="1:8" ht="19.899999999999999" customHeight="1">
      <c r="A5" s="12"/>
      <c r="B5" s="8"/>
      <c r="C5" s="13"/>
      <c r="D5" s="50"/>
      <c r="E5" s="101" t="s">
        <v>8</v>
      </c>
      <c r="F5" s="10" t="str">
        <f>県連会員!B6</f>
        <v>くまモン道場</v>
      </c>
      <c r="H5" s="10"/>
    </row>
    <row r="6" spans="1:8" ht="19.899999999999999" customHeight="1">
      <c r="A6" s="12"/>
      <c r="B6" s="8"/>
      <c r="C6" s="13"/>
      <c r="D6" s="50"/>
      <c r="E6" s="101" t="s">
        <v>6</v>
      </c>
      <c r="F6" s="10" t="str">
        <f>県連会員!B7</f>
        <v>くまモン</v>
      </c>
      <c r="H6" s="10"/>
    </row>
    <row r="7" spans="1:8" ht="28.9" customHeight="1">
      <c r="A7" s="12"/>
      <c r="B7" s="8"/>
      <c r="C7" s="13"/>
      <c r="D7" s="50"/>
      <c r="E7" s="102" t="s">
        <v>25</v>
      </c>
      <c r="F7" s="6" t="str">
        <f>県連会員!G5</f>
        <v>〒000-1111</v>
      </c>
      <c r="H7" s="10"/>
    </row>
    <row r="8" spans="1:8" ht="19.899999999999999" customHeight="1">
      <c r="A8" s="12"/>
      <c r="B8" s="8"/>
      <c r="C8" s="13"/>
      <c r="D8" s="50"/>
      <c r="E8" s="27"/>
      <c r="F8" s="6" t="str">
        <f>県連会員!G6</f>
        <v>熊本県熊本市熊区1-2-3</v>
      </c>
      <c r="H8" s="10"/>
    </row>
    <row r="9" spans="1:8" ht="19.899999999999999" customHeight="1">
      <c r="A9" s="12"/>
      <c r="B9" s="8"/>
      <c r="C9" s="13"/>
      <c r="D9" s="50"/>
      <c r="E9" s="25" t="s">
        <v>26</v>
      </c>
      <c r="F9" s="10" t="str">
        <f>県連会員!G7</f>
        <v>090-1111-2222</v>
      </c>
      <c r="H9" s="10"/>
    </row>
    <row r="10" spans="1:8" ht="19.899999999999999" customHeight="1">
      <c r="A10" s="12"/>
      <c r="B10" s="8"/>
      <c r="C10" s="13"/>
      <c r="D10" s="50"/>
      <c r="E10" s="25"/>
      <c r="F10" s="10"/>
      <c r="H10" s="10"/>
    </row>
    <row r="11" spans="1:8" ht="19.899999999999999" customHeight="1">
      <c r="A11" s="12"/>
      <c r="B11" s="8"/>
      <c r="C11" s="13"/>
      <c r="D11" s="50"/>
      <c r="E11" s="138" t="s">
        <v>65</v>
      </c>
      <c r="F11" s="138"/>
      <c r="G11" s="138"/>
      <c r="H11" s="10"/>
    </row>
    <row r="12" spans="1:8" ht="19.899999999999999" customHeight="1">
      <c r="A12" s="12"/>
      <c r="B12" s="8"/>
      <c r="C12" s="13"/>
      <c r="D12" s="50"/>
      <c r="E12" s="130" t="s">
        <v>17</v>
      </c>
      <c r="F12" s="130"/>
      <c r="G12" s="130"/>
      <c r="H12" s="10"/>
    </row>
    <row r="13" spans="1:8" ht="28.9" customHeight="1">
      <c r="A13" s="12"/>
      <c r="B13" s="8"/>
      <c r="C13" s="13"/>
      <c r="D13" s="50"/>
      <c r="E13" s="130" t="s">
        <v>21</v>
      </c>
      <c r="F13" s="130"/>
      <c r="G13" s="130"/>
      <c r="H13" s="10"/>
    </row>
    <row r="14" spans="1:8" ht="19.899999999999999" customHeight="1">
      <c r="A14" s="12"/>
      <c r="B14" s="8"/>
      <c r="C14" s="13"/>
      <c r="D14" s="50"/>
      <c r="E14" s="130" t="s">
        <v>19</v>
      </c>
      <c r="F14" s="130"/>
      <c r="G14" s="130"/>
      <c r="H14" s="10"/>
    </row>
    <row r="15" spans="1:8" ht="19.899999999999999" customHeight="1">
      <c r="A15" s="12"/>
      <c r="B15" s="8"/>
      <c r="C15" s="13"/>
      <c r="D15" s="50"/>
      <c r="E15" s="138" t="s">
        <v>20</v>
      </c>
      <c r="F15" s="138"/>
      <c r="G15" s="138"/>
      <c r="H15" s="10"/>
    </row>
    <row r="16" spans="1:8" ht="19.899999999999999" customHeight="1">
      <c r="A16" s="14"/>
      <c r="B16" s="15"/>
      <c r="C16" s="16"/>
      <c r="D16" s="50"/>
      <c r="E16" s="130" t="s">
        <v>64</v>
      </c>
      <c r="F16" s="130"/>
      <c r="G16" s="130"/>
      <c r="H16" s="10"/>
    </row>
    <row r="17" spans="1:8" ht="19.899999999999999" customHeight="1">
      <c r="A17" s="8"/>
      <c r="B17" s="8"/>
      <c r="C17" s="8"/>
      <c r="D17" s="8"/>
      <c r="H17" s="10"/>
    </row>
    <row r="18" spans="1:8" ht="19.899999999999999" customHeight="1">
      <c r="A18" s="8"/>
      <c r="B18" s="8"/>
      <c r="C18" s="8"/>
      <c r="D18" s="8"/>
      <c r="F18" s="7"/>
      <c r="G18" s="10"/>
      <c r="H18" s="10"/>
    </row>
    <row r="19" spans="1:8" ht="19.899999999999999" customHeight="1">
      <c r="A19" s="96" t="s">
        <v>70</v>
      </c>
      <c r="B19" s="169" t="s">
        <v>75</v>
      </c>
      <c r="C19" s="169"/>
      <c r="D19" s="51"/>
      <c r="E19" s="163" t="s">
        <v>81</v>
      </c>
      <c r="F19" s="165">
        <v>2000</v>
      </c>
      <c r="G19" s="165"/>
      <c r="H19" s="165"/>
    </row>
    <row r="20" spans="1:8" ht="19.899999999999999" customHeight="1">
      <c r="A20" s="76" t="s">
        <v>79</v>
      </c>
      <c r="B20" s="167">
        <v>5000</v>
      </c>
      <c r="C20" s="168"/>
      <c r="D20" s="52"/>
      <c r="E20" s="163"/>
      <c r="F20" s="165"/>
      <c r="G20" s="165"/>
      <c r="H20" s="165"/>
    </row>
    <row r="21" spans="1:8" ht="19.899999999999999" customHeight="1">
      <c r="A21" s="97" t="s">
        <v>69</v>
      </c>
      <c r="B21" s="166" t="s">
        <v>54</v>
      </c>
      <c r="C21" s="166"/>
      <c r="D21" s="28"/>
      <c r="E21" s="163"/>
      <c r="F21" s="165"/>
      <c r="G21" s="165"/>
      <c r="H21" s="165"/>
    </row>
    <row r="22" spans="1:8" ht="19.899999999999999" customHeight="1">
      <c r="A22" s="76" t="s">
        <v>71</v>
      </c>
      <c r="B22" s="169" t="s">
        <v>76</v>
      </c>
      <c r="C22" s="169"/>
      <c r="D22" s="28"/>
    </row>
    <row r="23" spans="1:8" ht="19.899999999999999" customHeight="1">
      <c r="A23" s="96" t="s">
        <v>74</v>
      </c>
      <c r="B23" s="170" t="s">
        <v>77</v>
      </c>
      <c r="C23" s="170"/>
      <c r="D23" s="28"/>
      <c r="E23" s="162" t="s">
        <v>80</v>
      </c>
      <c r="F23" s="164">
        <f>F19-B26</f>
        <v>1000</v>
      </c>
      <c r="G23" s="164"/>
      <c r="H23" s="164"/>
    </row>
    <row r="24" spans="1:8" ht="19.899999999999999" customHeight="1">
      <c r="A24" s="98" t="s">
        <v>72</v>
      </c>
      <c r="B24" s="161">
        <v>1234567</v>
      </c>
      <c r="C24" s="161"/>
      <c r="D24" s="28"/>
      <c r="E24" s="162"/>
      <c r="F24" s="164"/>
      <c r="G24" s="164"/>
      <c r="H24" s="164"/>
    </row>
    <row r="25" spans="1:8" ht="19.899999999999999" customHeight="1">
      <c r="A25" s="98" t="s">
        <v>73</v>
      </c>
      <c r="B25" s="160" t="s">
        <v>78</v>
      </c>
      <c r="C25" s="160"/>
      <c r="D25" s="9"/>
      <c r="E25" s="162"/>
      <c r="F25" s="164"/>
      <c r="G25" s="164"/>
      <c r="H25" s="164"/>
    </row>
    <row r="26" spans="1:8" ht="19.899999999999999" customHeight="1">
      <c r="A26" s="98" t="s">
        <v>130</v>
      </c>
      <c r="B26" s="149">
        <v>1000</v>
      </c>
      <c r="C26" s="150"/>
    </row>
    <row r="27" spans="1:8" ht="19.899999999999999" customHeight="1">
      <c r="A27" s="151" t="s">
        <v>131</v>
      </c>
      <c r="B27" s="152"/>
      <c r="C27" s="152"/>
      <c r="D27" s="153" t="s">
        <v>132</v>
      </c>
      <c r="E27" s="154"/>
      <c r="F27" s="154"/>
      <c r="G27" s="154"/>
      <c r="H27" s="155"/>
    </row>
    <row r="28" spans="1:8" ht="19.899999999999999" customHeight="1">
      <c r="A28" s="95"/>
      <c r="B28" s="99"/>
      <c r="C28" s="100"/>
    </row>
    <row r="29" spans="1:8" ht="19.899999999999999" customHeight="1">
      <c r="A29" s="156" t="s">
        <v>82</v>
      </c>
      <c r="B29" s="156"/>
      <c r="C29" s="156"/>
      <c r="D29" s="156"/>
      <c r="E29" s="156"/>
      <c r="F29" s="156"/>
      <c r="G29" s="156"/>
      <c r="H29" s="156"/>
    </row>
    <row r="30" spans="1:8" ht="100.15" customHeight="1">
      <c r="A30" s="157" t="s">
        <v>83</v>
      </c>
      <c r="B30" s="157"/>
      <c r="C30" s="157"/>
      <c r="D30" s="157"/>
      <c r="E30" s="157"/>
      <c r="F30" s="157"/>
      <c r="G30" s="157"/>
      <c r="H30" s="157"/>
    </row>
    <row r="31" spans="1:8" ht="19.899999999999999" customHeight="1">
      <c r="A31" s="9"/>
      <c r="B31" s="9"/>
      <c r="C31" s="9"/>
    </row>
    <row r="32" spans="1:8" ht="19.899999999999999" customHeight="1">
      <c r="A32" s="9"/>
      <c r="B32" s="9"/>
      <c r="C32" s="9"/>
    </row>
    <row r="33" spans="1:3" ht="19.899999999999999" customHeight="1">
      <c r="A33" s="9"/>
      <c r="B33" s="9"/>
      <c r="C33" s="9"/>
    </row>
    <row r="34" spans="1:3" ht="19.899999999999999" customHeight="1">
      <c r="A34" s="9"/>
      <c r="B34" s="9"/>
      <c r="C34" s="9"/>
    </row>
    <row r="35" spans="1:3" ht="19.899999999999999" customHeight="1">
      <c r="A35" s="9"/>
      <c r="B35" s="9"/>
      <c r="C35" s="9"/>
    </row>
  </sheetData>
  <mergeCells count="24">
    <mergeCell ref="B25:C25"/>
    <mergeCell ref="B24:C24"/>
    <mergeCell ref="E23:E25"/>
    <mergeCell ref="E19:E21"/>
    <mergeCell ref="F23:H25"/>
    <mergeCell ref="F19:H21"/>
    <mergeCell ref="B21:C21"/>
    <mergeCell ref="B20:C20"/>
    <mergeCell ref="B19:C19"/>
    <mergeCell ref="B23:C23"/>
    <mergeCell ref="B22:C22"/>
    <mergeCell ref="E15:G15"/>
    <mergeCell ref="E16:G16"/>
    <mergeCell ref="A1:H1"/>
    <mergeCell ref="A3:C3"/>
    <mergeCell ref="E11:G11"/>
    <mergeCell ref="E12:G12"/>
    <mergeCell ref="E13:G13"/>
    <mergeCell ref="E14:G14"/>
    <mergeCell ref="B26:C26"/>
    <mergeCell ref="A27:C27"/>
    <mergeCell ref="D27:H27"/>
    <mergeCell ref="A29:H29"/>
    <mergeCell ref="A30:H30"/>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【基本情報】</vt:lpstr>
      <vt:lpstr>県連会員</vt:lpstr>
      <vt:lpstr>支払証</vt:lpstr>
      <vt:lpstr>過払い</vt:lpstr>
      <vt:lpstr>過払い!Print_Area</vt:lpstr>
      <vt:lpstr>県連会員!Print_Area</vt:lpstr>
      <vt:lpstr>支払証!Print_Area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実</cp:lastModifiedBy>
  <cp:lastPrinted>2020-03-23T01:50:43Z</cp:lastPrinted>
  <dcterms:created xsi:type="dcterms:W3CDTF">2019-04-01T12:28:57Z</dcterms:created>
  <dcterms:modified xsi:type="dcterms:W3CDTF">2020-05-30T22:46:41Z</dcterms:modified>
</cp:coreProperties>
</file>