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2\熊空連第××（Ｒ２年度）\"/>
    </mc:Choice>
  </mc:AlternateContent>
  <bookViews>
    <workbookView xWindow="0" yWindow="0" windowWidth="19485" windowHeight="7560" tabRatio="793" activeTab="7"/>
  </bookViews>
  <sheets>
    <sheet name="注意事項" sheetId="31" r:id="rId1"/>
    <sheet name="【基本情報】" sheetId="8" r:id="rId2"/>
    <sheet name="審判" sheetId="24" r:id="rId3"/>
    <sheet name="審判 (2)" sheetId="29" r:id="rId4"/>
    <sheet name="審判 (3)" sheetId="30" r:id="rId5"/>
    <sheet name="コーチ" sheetId="27" r:id="rId6"/>
    <sheet name="支払証" sheetId="22" r:id="rId7"/>
    <sheet name="検温記録 " sheetId="32" r:id="rId8"/>
  </sheets>
  <definedNames>
    <definedName name="_xlnm.Print_Area" localSheetId="5">コーチ!$A$1:$H$44</definedName>
    <definedName name="_xlnm.Print_Area" localSheetId="7">'検温記録 '!$A$1:$J$32</definedName>
    <definedName name="_xlnm.Print_Area" localSheetId="6">支払証!$A$1:$H$40</definedName>
    <definedName name="_xlnm.Print_Area" localSheetId="2">審判!$A$1:$F$22</definedName>
    <definedName name="_xlnm.Print_Area" localSheetId="3">'審判 (2)'!$A$1:$F$22</definedName>
    <definedName name="_xlnm.Print_Area" localSheetId="4">'審判 (3)'!$A$1:$F$22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32" l="1"/>
  <c r="H14" i="32"/>
  <c r="G14" i="32" s="1"/>
  <c r="F14" i="32" s="1"/>
  <c r="E14" i="32" s="1"/>
  <c r="D14" i="32" s="1"/>
  <c r="C14" i="32" s="1"/>
  <c r="E22" i="30" l="1"/>
  <c r="F21" i="30"/>
  <c r="F20" i="30"/>
  <c r="F19" i="30"/>
  <c r="F17" i="30"/>
  <c r="F16" i="30"/>
  <c r="F22" i="30" s="1"/>
  <c r="E4" i="30"/>
  <c r="B4" i="30"/>
  <c r="G1" i="30"/>
  <c r="E6" i="30" s="1"/>
  <c r="E22" i="29"/>
  <c r="F21" i="29"/>
  <c r="F20" i="29"/>
  <c r="F19" i="29"/>
  <c r="F17" i="29"/>
  <c r="F16" i="29"/>
  <c r="F22" i="29" s="1"/>
  <c r="E4" i="29"/>
  <c r="B4" i="29"/>
  <c r="G1" i="29"/>
  <c r="E6" i="29" s="1"/>
  <c r="H40" i="22"/>
  <c r="H31" i="22"/>
  <c r="H30" i="22"/>
  <c r="F19" i="24"/>
  <c r="F20" i="24" l="1"/>
  <c r="F16" i="24" l="1"/>
  <c r="F17" i="24"/>
  <c r="F21" i="24"/>
  <c r="F22" i="24" s="1"/>
  <c r="E22" i="24"/>
  <c r="H28" i="22" l="1"/>
  <c r="I1" i="27"/>
  <c r="F11" i="27" s="1"/>
  <c r="G1" i="24"/>
  <c r="E6" i="24" s="1"/>
  <c r="F25" i="27"/>
  <c r="G24" i="27"/>
  <c r="G23" i="27"/>
  <c r="E4" i="24"/>
  <c r="B4" i="24"/>
  <c r="G7" i="27"/>
  <c r="G6" i="27"/>
  <c r="G5" i="27"/>
  <c r="B7" i="27"/>
  <c r="B6" i="27"/>
  <c r="B5" i="27"/>
  <c r="H26" i="22"/>
  <c r="H27" i="22"/>
  <c r="H39" i="22"/>
  <c r="F9" i="22"/>
  <c r="F8" i="22"/>
  <c r="F7" i="22"/>
  <c r="F6" i="22"/>
  <c r="F5" i="22"/>
  <c r="F4" i="22"/>
  <c r="G40" i="22"/>
  <c r="G25" i="27" l="1"/>
  <c r="F12" i="27"/>
  <c r="F10" i="27"/>
  <c r="F20" i="27"/>
  <c r="F19" i="27"/>
  <c r="F13" i="27"/>
  <c r="F15" i="27"/>
  <c r="F16" i="27"/>
  <c r="F17" i="27"/>
  <c r="F14" i="27"/>
  <c r="F18" i="27"/>
</calcChain>
</file>

<file path=xl/comments1.xml><?xml version="1.0" encoding="utf-8"?>
<comments xmlns="http://schemas.openxmlformats.org/spreadsheetml/2006/main">
  <authors>
    <author>Owner</author>
  </authors>
  <commentList>
    <comment ref="B6" authorId="0" shapeId="0">
      <text>
        <r>
          <rPr>
            <sz val="14"/>
            <color indexed="81"/>
            <rFont val="HGMaruGothicMPRO"/>
            <family val="3"/>
            <charset val="128"/>
          </rPr>
          <t>和暦【ＳかＨ】を使い、入力してください。
年齢が自動計算されません。</t>
        </r>
      </text>
    </comment>
  </commentList>
</comments>
</file>

<file path=xl/comments2.xml><?xml version="1.0" encoding="utf-8"?>
<comments xmlns="http://schemas.openxmlformats.org/spreadsheetml/2006/main">
  <authors>
    <author>Owner</author>
  </authors>
  <commentList>
    <comment ref="B6" authorId="0" shapeId="0">
      <text>
        <r>
          <rPr>
            <sz val="14"/>
            <color indexed="81"/>
            <rFont val="HGMaruGothicMPRO"/>
            <family val="3"/>
            <charset val="128"/>
          </rPr>
          <t>和暦【ＳかＨ】を使い、入力してください。
年齢が自動計算されません。</t>
        </r>
      </text>
    </comment>
  </commentList>
</comments>
</file>

<file path=xl/comments3.xml><?xml version="1.0" encoding="utf-8"?>
<comments xmlns="http://schemas.openxmlformats.org/spreadsheetml/2006/main">
  <authors>
    <author>Owner</author>
  </authors>
  <commentList>
    <comment ref="B6" authorId="0" shapeId="0">
      <text>
        <r>
          <rPr>
            <sz val="14"/>
            <color indexed="81"/>
            <rFont val="HGMaruGothicMPRO"/>
            <family val="3"/>
            <charset val="128"/>
          </rPr>
          <t>和暦【ＳかＨ】を使い、入力してください。
年齢が自動計算されません。</t>
        </r>
      </text>
    </comment>
  </commentList>
</comments>
</file>

<file path=xl/comments4.xml><?xml version="1.0" encoding="utf-8"?>
<comments xmlns="http://schemas.openxmlformats.org/spreadsheetml/2006/main">
  <authors>
    <author>kpc207</author>
  </authors>
  <commentList>
    <comment ref="E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<sst xmlns="http://schemas.openxmlformats.org/spreadsheetml/2006/main" count="600" uniqueCount="256">
  <si>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</si>
  <si>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</si>
  <si>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</si>
  <si>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</si>
  <si>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</si>
  <si>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</si>
  <si>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</si>
  <si>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</si>
  <si>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</si>
  <si>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</si>
  <si>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</si>
  <si>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</si>
  <si>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</si>
  <si>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熊本県空手道連盟</t>
    <rPh sb="0" eb="3">
      <t>クマモトケン</t>
    </rPh>
    <rPh sb="3" eb="6">
      <t>カラテドウ</t>
    </rPh>
    <rPh sb="6" eb="8">
      <t>レンメイ</t>
    </rPh>
    <phoneticPr fontId="3"/>
  </si>
  <si>
    <t>ゆうちょ銀行</t>
    <rPh sb="4" eb="6">
      <t>ギンコウ</t>
    </rPh>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</si>
  <si>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</si>
  <si>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</si>
  <si>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</si>
  <si>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</si>
  <si>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</si>
  <si>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</si>
  <si>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</si>
  <si>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</si>
  <si>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</si>
  <si>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</si>
  <si>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</si>
  <si>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くまモン道場</t>
    <rPh sb="4" eb="6">
      <t>ドウジョウ</t>
    </rPh>
    <phoneticPr fontId="3"/>
  </si>
  <si>
    <t>くまモン</t>
    <phoneticPr fontId="3"/>
  </si>
  <si>
    <t>〒000-1111</t>
    <phoneticPr fontId="3"/>
  </si>
  <si>
    <t>熊本県熊本市熊区1-2-3</t>
    <rPh sb="0" eb="3">
      <t>クマモトケン</t>
    </rPh>
    <rPh sb="3" eb="6">
      <t>クマモトシ</t>
    </rPh>
    <rPh sb="6" eb="7">
      <t>クマ</t>
    </rPh>
    <rPh sb="7" eb="8">
      <t>ク</t>
    </rPh>
    <phoneticPr fontId="3"/>
  </si>
  <si>
    <t>090-1111-2222</t>
    <phoneticPr fontId="3"/>
  </si>
  <si>
    <t>支払証添付書</t>
    <phoneticPr fontId="3"/>
  </si>
  <si>
    <t>〒862-0950
熊本県熊本市水前寺5-23－2</t>
    <rPh sb="10" eb="13">
      <t>クマモトケン</t>
    </rPh>
    <phoneticPr fontId="3"/>
  </si>
  <si>
    <t>熊本県空手道連盟</t>
  </si>
  <si>
    <t>ネクタイ</t>
    <phoneticPr fontId="3"/>
  </si>
  <si>
    <t>ルールブック</t>
    <phoneticPr fontId="3"/>
  </si>
  <si>
    <t>空手道手帳</t>
    <rPh sb="0" eb="2">
      <t>カラテ</t>
    </rPh>
    <rPh sb="2" eb="3">
      <t>ミチ</t>
    </rPh>
    <rPh sb="3" eb="5">
      <t>テチョウ</t>
    </rPh>
    <phoneticPr fontId="3"/>
  </si>
  <si>
    <t>基本形教範</t>
    <rPh sb="0" eb="2">
      <t>キホン</t>
    </rPh>
    <rPh sb="2" eb="3">
      <t>カタ</t>
    </rPh>
    <rPh sb="3" eb="5">
      <t>キョウハン</t>
    </rPh>
    <phoneticPr fontId="3"/>
  </si>
  <si>
    <t>第1指定形</t>
    <rPh sb="0" eb="1">
      <t>ダイ</t>
    </rPh>
    <rPh sb="2" eb="4">
      <t>シテイ</t>
    </rPh>
    <rPh sb="4" eb="5">
      <t>カタ</t>
    </rPh>
    <phoneticPr fontId="3"/>
  </si>
  <si>
    <t>第2指定形</t>
    <rPh sb="0" eb="1">
      <t>ダイ</t>
    </rPh>
    <rPh sb="2" eb="4">
      <t>シテイ</t>
    </rPh>
    <rPh sb="4" eb="5">
      <t>カタ</t>
    </rPh>
    <phoneticPr fontId="3"/>
  </si>
  <si>
    <t>義務講習会</t>
    <rPh sb="0" eb="2">
      <t>ギム</t>
    </rPh>
    <rPh sb="2" eb="5">
      <t>コウシュウカイ</t>
    </rPh>
    <phoneticPr fontId="3"/>
  </si>
  <si>
    <t>その他</t>
    <rPh sb="2" eb="3">
      <t>タ</t>
    </rPh>
    <phoneticPr fontId="3"/>
  </si>
  <si>
    <t>弁当</t>
    <rPh sb="0" eb="2">
      <t>ベントウ</t>
    </rPh>
    <phoneticPr fontId="3"/>
  </si>
  <si>
    <t>▼注意事項▼</t>
    <rPh sb="1" eb="3">
      <t>チュウイ</t>
    </rPh>
    <rPh sb="3" eb="5">
      <t>ジコウ</t>
    </rPh>
    <phoneticPr fontId="3"/>
  </si>
  <si>
    <t>令和  年  月  日</t>
    <rPh sb="0" eb="2">
      <t>レイワ</t>
    </rPh>
    <rPh sb="4" eb="5">
      <t>ネン</t>
    </rPh>
    <rPh sb="7" eb="8">
      <t>ガツ</t>
    </rPh>
    <rPh sb="10" eb="11">
      <t>ニチ</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</si>
  <si>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</si>
  <si>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</si>
  <si>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支払証添付（原本自己保管）</t>
    <rPh sb="2" eb="3">
      <t>ショウ</t>
    </rPh>
    <rPh sb="10" eb="12">
      <t>ホカン</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</si>
  <si>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</si>
  <si>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</si>
  <si>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</si>
  <si>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</si>
  <si>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▼ホームページ申込▼</t>
    <rPh sb="7" eb="9">
      <t>モウシコミ</t>
    </rPh>
    <phoneticPr fontId="3"/>
  </si>
  <si>
    <t>申請書は【Excelデータ】で添付、【PDF】での投稿は禁止</t>
    <rPh sb="0" eb="2">
      <t>シンセイ</t>
    </rPh>
    <rPh sb="2" eb="3">
      <t>ショ</t>
    </rPh>
    <rPh sb="15" eb="17">
      <t>テンプ</t>
    </rPh>
    <phoneticPr fontId="3"/>
  </si>
  <si>
    <t>〒862-0950</t>
    <phoneticPr fontId="3"/>
  </si>
  <si>
    <t>▼郵送申込▼</t>
    <rPh sb="1" eb="3">
      <t>ユウソウ</t>
    </rPh>
    <rPh sb="3" eb="5">
      <t>モウシコミ</t>
    </rPh>
    <phoneticPr fontId="3"/>
  </si>
  <si>
    <t>熊本市水前寺5-23－2</t>
    <phoneticPr fontId="3"/>
  </si>
  <si>
    <r>
      <t>手書は楷書で大きく記入</t>
    </r>
    <r>
      <rPr>
        <sz val="11"/>
        <color rgb="FFFF0000"/>
        <rFont val="HG丸ｺﾞｼｯｸM-PRO"/>
        <family val="3"/>
        <charset val="128"/>
      </rPr>
      <t>（FAX時、非常に見えづらい）</t>
    </r>
    <rPh sb="0" eb="2">
      <t>テガ</t>
    </rPh>
    <rPh sb="3" eb="5">
      <t>カイショ</t>
    </rPh>
    <rPh sb="6" eb="7">
      <t>オオ</t>
    </rPh>
    <rPh sb="9" eb="11">
      <t>キニュウ</t>
    </rPh>
    <rPh sb="15" eb="16">
      <t>ジ</t>
    </rPh>
    <rPh sb="17" eb="19">
      <t>ヒジョウ</t>
    </rPh>
    <rPh sb="20" eb="21">
      <t>ミ</t>
    </rPh>
    <phoneticPr fontId="3"/>
  </si>
  <si>
    <t>096－387-0643（tel･fax）</t>
    <phoneticPr fontId="3"/>
  </si>
  <si>
    <t>免状等は縮小コピー【A4】指定</t>
    <rPh sb="0" eb="2">
      <t>メンジョウ</t>
    </rPh>
    <rPh sb="4" eb="6">
      <t>シュクショウ</t>
    </rPh>
    <rPh sb="13" eb="15">
      <t>シテイ</t>
    </rPh>
    <phoneticPr fontId="3"/>
  </si>
  <si>
    <t>01930-8-16833</t>
    <phoneticPr fontId="3"/>
  </si>
  <si>
    <t>カテゴリ</t>
    <phoneticPr fontId="15" type="Hiragana" alignment="distributed"/>
  </si>
  <si>
    <t>サブカテゴリ</t>
    <phoneticPr fontId="3"/>
  </si>
  <si>
    <t>郡市連</t>
    <rPh sb="0" eb="2">
      <t>グンシ</t>
    </rPh>
    <rPh sb="2" eb="3">
      <t>レン</t>
    </rPh>
    <phoneticPr fontId="3"/>
  </si>
  <si>
    <t>道場</t>
    <rPh sb="0" eb="2">
      <t>ドウジョウ</t>
    </rPh>
    <phoneticPr fontId="3"/>
  </si>
  <si>
    <t>〒123-4321</t>
    <phoneticPr fontId="3"/>
  </si>
  <si>
    <t>熊本県熊本市熊区トマト3-3-3</t>
    <rPh sb="0" eb="3">
      <t>クマモトケン</t>
    </rPh>
    <rPh sb="3" eb="6">
      <t>クマモトシ</t>
    </rPh>
    <rPh sb="6" eb="7">
      <t>クマ</t>
    </rPh>
    <rPh sb="7" eb="8">
      <t>ク</t>
    </rPh>
    <phoneticPr fontId="3"/>
  </si>
  <si>
    <t>Tel</t>
    <phoneticPr fontId="3"/>
  </si>
  <si>
    <t>Mail</t>
    <phoneticPr fontId="3"/>
  </si>
  <si>
    <t>段位</t>
    <rPh sb="0" eb="2">
      <t>ダンイ</t>
    </rPh>
    <phoneticPr fontId="3"/>
  </si>
  <si>
    <t>流・会派</t>
    <rPh sb="0" eb="1">
      <t>リュウ</t>
    </rPh>
    <rPh sb="2" eb="3">
      <t>カイ</t>
    </rPh>
    <rPh sb="3" eb="4">
      <t>ハ</t>
    </rPh>
    <phoneticPr fontId="3"/>
  </si>
  <si>
    <t>氏名</t>
    <rPh sb="0" eb="2">
      <t>ふりがな</t>
    </rPh>
    <phoneticPr fontId="21" type="Hiragana" alignment="distributed"/>
  </si>
  <si>
    <t>090-1111-2222</t>
    <phoneticPr fontId="21" type="Hiragana" alignment="distributed"/>
  </si>
  <si>
    <t>jyunjyunjyun@めーる</t>
    <phoneticPr fontId="21" type="Hiragana" alignment="distributed"/>
  </si>
  <si>
    <t>0012345</t>
    <phoneticPr fontId="21" type="Hiragana" alignment="distributed"/>
  </si>
  <si>
    <t>歳</t>
    <rPh sb="0" eb="1">
      <t>さい</t>
    </rPh>
    <phoneticPr fontId="21" type="Hiragana" alignment="distributed"/>
  </si>
  <si>
    <t>初段</t>
    <rPh sb="0" eb="2">
      <t>しょだん</t>
    </rPh>
    <phoneticPr fontId="21" type="Hiragana" alignment="distributed"/>
  </si>
  <si>
    <t>2段</t>
    <rPh sb="1" eb="2">
      <t>だん</t>
    </rPh>
    <phoneticPr fontId="21" type="Hiragana" alignment="distributed"/>
  </si>
  <si>
    <t>3段</t>
    <rPh sb="1" eb="2">
      <t>だん</t>
    </rPh>
    <phoneticPr fontId="21" type="Hiragana" alignment="distributed"/>
  </si>
  <si>
    <t>4段</t>
    <rPh sb="1" eb="2">
      <t>だん</t>
    </rPh>
    <phoneticPr fontId="21" type="Hiragana" alignment="distributed"/>
  </si>
  <si>
    <t>5段</t>
    <rPh sb="1" eb="2">
      <t>だん</t>
    </rPh>
    <phoneticPr fontId="21" type="Hiragana" alignment="distributed"/>
  </si>
  <si>
    <t>段位</t>
    <rPh sb="0" eb="2">
      <t>だんい</t>
    </rPh>
    <phoneticPr fontId="21" type="Hiragana" alignment="distributed"/>
  </si>
  <si>
    <t>資格</t>
    <rPh sb="0" eb="2">
      <t>しかく</t>
    </rPh>
    <phoneticPr fontId="21" type="Hiragana" alignment="distributed"/>
  </si>
  <si>
    <t>流会派</t>
    <rPh sb="0" eb="1">
      <t>りゅう</t>
    </rPh>
    <rPh sb="1" eb="3">
      <t>かいは</t>
    </rPh>
    <phoneticPr fontId="21" type="Hiragana" alignment="distributed"/>
  </si>
  <si>
    <t>▼選択▼</t>
    <rPh sb="1" eb="3">
      <t>せんたく</t>
    </rPh>
    <phoneticPr fontId="21" type="Hiragana" alignment="distributed"/>
  </si>
  <si>
    <t>コーチ1</t>
    <phoneticPr fontId="21" type="Hiragana" alignment="distributed"/>
  </si>
  <si>
    <t>コーチ2</t>
  </si>
  <si>
    <t>コーチ3</t>
  </si>
  <si>
    <t>コーチ4</t>
  </si>
  <si>
    <t>性別</t>
    <rPh sb="0" eb="2">
      <t>せいべつ</t>
    </rPh>
    <phoneticPr fontId="21" type="Hiragana" alignment="distributed"/>
  </si>
  <si>
    <t>男</t>
    <rPh sb="0" eb="1">
      <t>おとこ</t>
    </rPh>
    <phoneticPr fontId="21" type="Hiragana" alignment="distributed"/>
  </si>
  <si>
    <t>女</t>
    <rPh sb="0" eb="1">
      <t>おんな</t>
    </rPh>
    <phoneticPr fontId="21" type="Hiragana" alignment="distributed"/>
  </si>
  <si>
    <t>JSPO資格</t>
    <rPh sb="4" eb="6">
      <t>シカク</t>
    </rPh>
    <phoneticPr fontId="3"/>
  </si>
  <si>
    <t>頒布品</t>
    <rPh sb="0" eb="3">
      <t>ブンプヒン</t>
    </rPh>
    <phoneticPr fontId="3"/>
  </si>
  <si>
    <t>審判員</t>
    <rPh sb="0" eb="3">
      <t>シンパンイン</t>
    </rPh>
    <phoneticPr fontId="3"/>
  </si>
  <si>
    <t>(5年間は申請書、支払証は保管してください）</t>
    <rPh sb="2" eb="4">
      <t>ネンカン</t>
    </rPh>
    <rPh sb="5" eb="7">
      <t>シンセイ</t>
    </rPh>
    <rPh sb="7" eb="8">
      <t>ショ</t>
    </rPh>
    <rPh sb="9" eb="11">
      <t>シハラ</t>
    </rPh>
    <rPh sb="11" eb="12">
      <t>ショウ</t>
    </rPh>
    <rPh sb="13" eb="15">
      <t>ホカン</t>
    </rPh>
    <phoneticPr fontId="3"/>
  </si>
  <si>
    <t>連合</t>
    <rPh sb="0" eb="2">
      <t>レンゴウ</t>
    </rPh>
    <phoneticPr fontId="3"/>
  </si>
  <si>
    <t>松濤</t>
    <rPh sb="0" eb="2">
      <t>ショウトウ</t>
    </rPh>
    <phoneticPr fontId="3"/>
  </si>
  <si>
    <t>和道</t>
    <rPh sb="0" eb="2">
      <t>ワドウ</t>
    </rPh>
    <phoneticPr fontId="3"/>
  </si>
  <si>
    <t>剛柔</t>
    <rPh sb="0" eb="2">
      <t>ゴウジュウ</t>
    </rPh>
    <phoneticPr fontId="3"/>
  </si>
  <si>
    <t>糸東</t>
    <rPh sb="0" eb="1">
      <t>シ</t>
    </rPh>
    <rPh sb="1" eb="2">
      <t>トウ</t>
    </rPh>
    <phoneticPr fontId="3"/>
  </si>
  <si>
    <t>　熊空連（一般：2年登録6,000円、ゴールデン：5年登録15,000円）</t>
    <phoneticPr fontId="21" type="Hiragana" alignment="distributed"/>
  </si>
  <si>
    <t>▼注意事項▼</t>
    <rPh sb="1" eb="3">
      <t>チュウイ</t>
    </rPh>
    <rPh sb="3" eb="5">
      <t>ジコウ</t>
    </rPh>
    <phoneticPr fontId="3"/>
  </si>
  <si>
    <t>②会員登録有効期限切れの方は、別途【県連会員登録申請】、および【全空連ネット申請】</t>
    <rPh sb="5" eb="7">
      <t>ゆうこう</t>
    </rPh>
    <rPh sb="9" eb="10">
      <t>き</t>
    </rPh>
    <rPh sb="12" eb="13">
      <t>かた</t>
    </rPh>
    <rPh sb="15" eb="17">
      <t>べっと</t>
    </rPh>
    <rPh sb="18" eb="20">
      <t>けんれん</t>
    </rPh>
    <rPh sb="20" eb="22">
      <t>かいいん</t>
    </rPh>
    <rPh sb="22" eb="24">
      <t>とうろく</t>
    </rPh>
    <rPh sb="32" eb="33">
      <t>ぜん</t>
    </rPh>
    <rPh sb="33" eb="34">
      <t>くう</t>
    </rPh>
    <rPh sb="34" eb="35">
      <t>れん</t>
    </rPh>
    <rPh sb="38" eb="40">
      <t>しんせい</t>
    </rPh>
    <phoneticPr fontId="21" type="Hiragana" alignment="distributed"/>
  </si>
  <si>
    <t>　全空連HPより年度単位で新規・更新登録</t>
    <phoneticPr fontId="3"/>
  </si>
  <si>
    <t>　　※未登録期間は、5年前まで遡っての登録料が必須</t>
    <rPh sb="21" eb="22">
      <t>りょう</t>
    </rPh>
    <rPh sb="23" eb="25">
      <t>ひっす</t>
    </rPh>
    <phoneticPr fontId="21" type="Hiragana" alignment="distributed"/>
  </si>
  <si>
    <t>　※会計の年度締めにご協力を</t>
    <phoneticPr fontId="3"/>
  </si>
  <si>
    <t>③〆切　【　令和○年○月○日(○)　】　振込後、支払証添付</t>
    <rPh sb="2" eb="3">
      <t>きり</t>
    </rPh>
    <rPh sb="6" eb="8">
      <t>れいわ</t>
    </rPh>
    <rPh sb="9" eb="10">
      <t>ねん</t>
    </rPh>
    <rPh sb="11" eb="12">
      <t>つき</t>
    </rPh>
    <rPh sb="13" eb="14">
      <t>ひ</t>
    </rPh>
    <rPh sb="22" eb="23">
      <t>ご</t>
    </rPh>
    <phoneticPr fontId="21" type="Hiragana" alignment="distributed"/>
  </si>
  <si>
    <t>※昨年受講者は終了シールを配布（IDカードに貼付を）</t>
    <rPh sb="13" eb="15">
      <t>ハイフ</t>
    </rPh>
    <rPh sb="22" eb="24">
      <t>ハリツケ</t>
    </rPh>
    <phoneticPr fontId="3"/>
  </si>
  <si>
    <t>審判【義務講習】申請書</t>
    <rPh sb="0" eb="2">
      <t>シンパン</t>
    </rPh>
    <rPh sb="3" eb="5">
      <t>ギム</t>
    </rPh>
    <rPh sb="5" eb="7">
      <t>コウシュウ</t>
    </rPh>
    <phoneticPr fontId="3"/>
  </si>
  <si>
    <t>審判資格</t>
    <rPh sb="0" eb="2">
      <t>シンパン</t>
    </rPh>
    <rPh sb="2" eb="4">
      <t>シカク</t>
    </rPh>
    <phoneticPr fontId="3"/>
  </si>
  <si>
    <t>形【県C】</t>
    <rPh sb="0" eb="1">
      <t>かた</t>
    </rPh>
    <rPh sb="2" eb="3">
      <t>けん</t>
    </rPh>
    <phoneticPr fontId="7" type="Hiragana" alignment="distributed"/>
  </si>
  <si>
    <t>組手【県C】</t>
    <rPh sb="0" eb="1">
      <t>く</t>
    </rPh>
    <rPh sb="1" eb="2">
      <t>て</t>
    </rPh>
    <rPh sb="3" eb="4">
      <t>けん</t>
    </rPh>
    <phoneticPr fontId="7" type="Hiragana" alignment="distributed"/>
  </si>
  <si>
    <t>形【県B】</t>
    <rPh sb="0" eb="1">
      <t>かた</t>
    </rPh>
    <rPh sb="2" eb="3">
      <t>けん</t>
    </rPh>
    <phoneticPr fontId="7" type="Hiragana" alignment="distributed"/>
  </si>
  <si>
    <t>組手【県B】</t>
    <rPh sb="0" eb="1">
      <t>くみ</t>
    </rPh>
    <rPh sb="1" eb="2">
      <t>て</t>
    </rPh>
    <rPh sb="3" eb="4">
      <t>けん</t>
    </rPh>
    <phoneticPr fontId="7" type="Hiragana" alignment="distributed"/>
  </si>
  <si>
    <t>形【県A】</t>
    <rPh sb="0" eb="1">
      <t>かた</t>
    </rPh>
    <rPh sb="2" eb="3">
      <t>けん</t>
    </rPh>
    <phoneticPr fontId="7" type="Hiragana" alignment="distributed"/>
  </si>
  <si>
    <t>組手【県A】</t>
    <rPh sb="0" eb="2">
      <t>くみて</t>
    </rPh>
    <rPh sb="3" eb="4">
      <t>けん</t>
    </rPh>
    <phoneticPr fontId="7" type="Hiragana" alignment="distributed"/>
  </si>
  <si>
    <t>形【地区】</t>
    <rPh sb="0" eb="1">
      <t>かた</t>
    </rPh>
    <rPh sb="2" eb="4">
      <t>ちく</t>
    </rPh>
    <phoneticPr fontId="7" type="Hiragana" alignment="distributed"/>
  </si>
  <si>
    <t>組手【地区】</t>
    <rPh sb="0" eb="2">
      <t>くみて</t>
    </rPh>
    <rPh sb="3" eb="5">
      <t>ちく</t>
    </rPh>
    <phoneticPr fontId="7" type="Hiragana" alignment="distributed"/>
  </si>
  <si>
    <t>形【全国】</t>
    <rPh sb="0" eb="1">
      <t>かた</t>
    </rPh>
    <rPh sb="2" eb="4">
      <t>ぜんこく</t>
    </rPh>
    <phoneticPr fontId="7" type="Hiragana" alignment="distributed"/>
  </si>
  <si>
    <t>組手【全国】</t>
    <rPh sb="0" eb="2">
      <t>くみて</t>
    </rPh>
    <rPh sb="3" eb="5">
      <t>ぜんこく</t>
    </rPh>
    <phoneticPr fontId="7" type="Hiragana" alignment="distributed"/>
  </si>
  <si>
    <t>形審判</t>
    <rPh sb="0" eb="1">
      <t>カタ</t>
    </rPh>
    <rPh sb="1" eb="3">
      <t>シンパン</t>
    </rPh>
    <phoneticPr fontId="3"/>
  </si>
  <si>
    <t>組手審判</t>
    <rPh sb="0" eb="2">
      <t>クミテ</t>
    </rPh>
    <rPh sb="2" eb="4">
      <t>シンパン</t>
    </rPh>
    <phoneticPr fontId="3"/>
  </si>
  <si>
    <t>無</t>
    <rPh sb="0" eb="1">
      <t>む</t>
    </rPh>
    <phoneticPr fontId="7" type="Hiragana" alignment="distributed"/>
  </si>
  <si>
    <t>受講料</t>
    <rPh sb="0" eb="3">
      <t>ジュコウリョウ</t>
    </rPh>
    <phoneticPr fontId="3"/>
  </si>
  <si>
    <t>090-1111-2222</t>
  </si>
  <si>
    <t>電話番号</t>
    <rPh sb="0" eb="2">
      <t>デンワ</t>
    </rPh>
    <rPh sb="2" eb="4">
      <t>バンゴウ</t>
    </rPh>
    <phoneticPr fontId="3"/>
  </si>
  <si>
    <t>〒　-
郡市～</t>
    <rPh sb="4" eb="6">
      <t>グンシ</t>
    </rPh>
    <phoneticPr fontId="3"/>
  </si>
  <si>
    <t>090-1111-2222</t>
    <phoneticPr fontId="5" type="Hiragana" alignment="distributed"/>
  </si>
  <si>
    <t>山内　淳</t>
    <rPh sb="0" eb="2">
      <t>やまうち</t>
    </rPh>
    <rPh sb="3" eb="4">
      <t>じゅん</t>
    </rPh>
    <phoneticPr fontId="5" type="Hiragana" alignment="distributed"/>
  </si>
  <si>
    <t>受講日</t>
    <rPh sb="0" eb="2">
      <t>じゅこう</t>
    </rPh>
    <rPh sb="2" eb="3">
      <t>び</t>
    </rPh>
    <phoneticPr fontId="5" type="Hiragana" alignment="distributed"/>
  </si>
  <si>
    <t>※新規受講者は終了証発行のため、【　顔写真（縦40㎜横30㎜）　】をクリップで留め、同封</t>
    <rPh sb="3" eb="6">
      <t>じゅこうしゃ</t>
    </rPh>
    <rPh sb="39" eb="40">
      <t>と</t>
    </rPh>
    <rPh sb="42" eb="44">
      <t>どうふう</t>
    </rPh>
    <phoneticPr fontId="21" type="Hiragana" alignment="distributed"/>
  </si>
  <si>
    <t>受講日</t>
    <rPh sb="0" eb="2">
      <t>じゅこう</t>
    </rPh>
    <rPh sb="2" eb="3">
      <t>び</t>
    </rPh>
    <phoneticPr fontId="5" type="Hiragana" alignment="distributed"/>
  </si>
  <si>
    <t>受講日　第1回　4月26日(日)・第2回　4月29日(水)</t>
    <rPh sb="0" eb="2">
      <t>じゅこう</t>
    </rPh>
    <rPh sb="2" eb="3">
      <t>び</t>
    </rPh>
    <phoneticPr fontId="5" type="Hiragana" alignment="distributed"/>
  </si>
  <si>
    <t>第1回</t>
    <rPh sb="0" eb="1">
      <t>だい</t>
    </rPh>
    <rPh sb="2" eb="3">
      <t>かい</t>
    </rPh>
    <phoneticPr fontId="5" type="Hiragana" alignment="distributed"/>
  </si>
  <si>
    <t>第2回</t>
    <rPh sb="0" eb="1">
      <t>だい</t>
    </rPh>
    <rPh sb="2" eb="3">
      <t>かい</t>
    </rPh>
    <phoneticPr fontId="5" type="Hiragana" alignment="distributed"/>
  </si>
  <si>
    <t>山内　淳</t>
    <rPh sb="0" eb="2">
      <t>やまうち</t>
    </rPh>
    <rPh sb="3" eb="4">
      <t>じゅん</t>
    </rPh>
    <phoneticPr fontId="5" type="Hiragana" alignment="distributed"/>
  </si>
  <si>
    <t>性別</t>
    <rPh sb="0" eb="2">
      <t>せいべつ</t>
    </rPh>
    <phoneticPr fontId="5" type="Hiragana" alignment="distributed"/>
  </si>
  <si>
    <t>形・組手登録料（更新・新規）</t>
    <rPh sb="0" eb="1">
      <t>かた</t>
    </rPh>
    <rPh sb="2" eb="4">
      <t>くみて</t>
    </rPh>
    <rPh sb="4" eb="6">
      <t>とうろく</t>
    </rPh>
    <rPh sb="6" eb="7">
      <t>りょう</t>
    </rPh>
    <rPh sb="8" eb="10">
      <t>こうしん</t>
    </rPh>
    <rPh sb="11" eb="13">
      <t>しんき</t>
    </rPh>
    <phoneticPr fontId="5" type="Hiragana" alignment="distributed"/>
  </si>
  <si>
    <t>県連審判登録者は更新、新規取得者は県連登録をお願いします。</t>
    <rPh sb="0" eb="2">
      <t>けんれん</t>
    </rPh>
    <rPh sb="2" eb="4">
      <t>しんぱん</t>
    </rPh>
    <rPh sb="4" eb="6">
      <t>とうろく</t>
    </rPh>
    <rPh sb="6" eb="7">
      <t>しゃ</t>
    </rPh>
    <rPh sb="8" eb="10">
      <t>こうしん</t>
    </rPh>
    <rPh sb="11" eb="13">
      <t>しんき</t>
    </rPh>
    <rPh sb="13" eb="15">
      <t>しゅとく</t>
    </rPh>
    <rPh sb="15" eb="16">
      <t>しゃ</t>
    </rPh>
    <rPh sb="17" eb="19">
      <t>けんれん</t>
    </rPh>
    <rPh sb="19" eb="21">
      <t>とうろく</t>
    </rPh>
    <rPh sb="23" eb="24">
      <t>ねが</t>
    </rPh>
    <phoneticPr fontId="5" type="Hiragana" alignment="distributed"/>
  </si>
  <si>
    <t>県連登録料は形・組手で3,000円（Ｒ2～Ｒ4）</t>
    <rPh sb="0" eb="2">
      <t>けんれん</t>
    </rPh>
    <rPh sb="2" eb="4">
      <t>とうろく</t>
    </rPh>
    <rPh sb="4" eb="5">
      <t>りょう</t>
    </rPh>
    <rPh sb="6" eb="7">
      <t>かた</t>
    </rPh>
    <rPh sb="8" eb="10">
      <t>くみて</t>
    </rPh>
    <rPh sb="16" eb="17">
      <t>えん</t>
    </rPh>
    <phoneticPr fontId="5" type="Hiragana" alignment="distributed"/>
  </si>
  <si>
    <t>　但し、必ず申込を行い、義務講習会を受講してください。上位申請に関わります。</t>
    <rPh sb="1" eb="2">
      <t>タダ</t>
    </rPh>
    <rPh sb="9" eb="10">
      <t>オコナ</t>
    </rPh>
    <rPh sb="12" eb="14">
      <t>ギム</t>
    </rPh>
    <rPh sb="14" eb="17">
      <t>コウシュウカイ</t>
    </rPh>
    <rPh sb="27" eb="29">
      <t>ジョウイ</t>
    </rPh>
    <rPh sb="29" eb="31">
      <t>シンセイ</t>
    </rPh>
    <rPh sb="32" eb="33">
      <t>カカ</t>
    </rPh>
    <phoneticPr fontId="3"/>
  </si>
  <si>
    <t>②会員登録有効期限切れの方は、申請も必ず行ってください。全空連は全空連HPで登録。</t>
    <phoneticPr fontId="3"/>
  </si>
  <si>
    <t>　未登録期間がある場合は、5年前まで遡っての登録が必要です。</t>
    <phoneticPr fontId="3"/>
  </si>
  <si>
    <t>③受講料は、3月21日～４月１日まで必ず振込にて入金し、支払い済証を添付して</t>
    <phoneticPr fontId="3"/>
  </si>
  <si>
    <t>　申し込みください。（会計の年度締めにご協力ください。）</t>
    <phoneticPr fontId="3"/>
  </si>
  <si>
    <t>※新規受講者に終了証を発行します。顔写真（縦40㎜横30㎜）を必ず貼付してください。</t>
    <phoneticPr fontId="3"/>
  </si>
  <si>
    <t>　昨年受講者は終了シールを渡します。IDカードに張ってください。</t>
    <phoneticPr fontId="3"/>
  </si>
  <si>
    <t>④申し込みは、HP投稿で受け付けます。写真も貼り付けで投稿可能です。</t>
    <phoneticPr fontId="3"/>
  </si>
  <si>
    <t>⑤［郵便振替］01930－8―16833　　熊本県空手道連盟</t>
    <phoneticPr fontId="3"/>
  </si>
  <si>
    <t>第1回　4月2５日(日)</t>
    <rPh sb="0" eb="1">
      <t>だい</t>
    </rPh>
    <rPh sb="2" eb="3">
      <t>かい</t>
    </rPh>
    <rPh sb="5" eb="6">
      <t>.</t>
    </rPh>
    <phoneticPr fontId="5" type="Hiragana" alignment="distributed"/>
  </si>
  <si>
    <t>第2回　4月29日(祝)</t>
    <rPh sb="0" eb="1">
      <t>だい</t>
    </rPh>
    <rPh sb="2" eb="3">
      <t>かい</t>
    </rPh>
    <rPh sb="5" eb="6">
      <t>.</t>
    </rPh>
    <rPh sb="10" eb="11">
      <t>しゅく</t>
    </rPh>
    <phoneticPr fontId="5" type="Hiragana" alignment="distributed"/>
  </si>
  <si>
    <t>監督・コーチ【義務講習】申請書</t>
    <rPh sb="0" eb="2">
      <t>カントク</t>
    </rPh>
    <phoneticPr fontId="3"/>
  </si>
  <si>
    <t>（Ｒ２年度に納入済の方は不要）</t>
    <rPh sb="3" eb="5">
      <t>ネンド</t>
    </rPh>
    <rPh sb="6" eb="8">
      <t>ノウニュウ</t>
    </rPh>
    <rPh sb="8" eb="9">
      <t>スミ</t>
    </rPh>
    <rPh sb="10" eb="11">
      <t>カタ</t>
    </rPh>
    <rPh sb="12" eb="14">
      <t>フヨウ</t>
    </rPh>
    <phoneticPr fontId="3"/>
  </si>
  <si>
    <t>監督・コーチ</t>
    <rPh sb="0" eb="2">
      <t>カントク</t>
    </rPh>
    <phoneticPr fontId="3"/>
  </si>
  <si>
    <t>熊本県空手道連盟</t>
    <rPh sb="0" eb="8">
      <t>クマモトケンカラテドウレンメイ</t>
    </rPh>
    <phoneticPr fontId="3"/>
  </si>
  <si>
    <t>＜参加形態＞　役員　・　審判員　・　選手　・　監督　・　補助員・スタッフ</t>
    <rPh sb="1" eb="3">
      <t>サンカ</t>
    </rPh>
    <rPh sb="3" eb="5">
      <t>ケイタイ</t>
    </rPh>
    <rPh sb="7" eb="9">
      <t>ヤクイン</t>
    </rPh>
    <rPh sb="12" eb="14">
      <t>シンパン</t>
    </rPh>
    <rPh sb="14" eb="15">
      <t>イン</t>
    </rPh>
    <rPh sb="18" eb="20">
      <t>センシュ</t>
    </rPh>
    <rPh sb="23" eb="25">
      <t>カントク</t>
    </rPh>
    <rPh sb="28" eb="30">
      <t>ホジョ</t>
    </rPh>
    <rPh sb="30" eb="31">
      <t>イン</t>
    </rPh>
    <phoneticPr fontId="3"/>
  </si>
  <si>
    <t>（参加形態に、該当箇所に〇を付けて下さい。）</t>
    <rPh sb="1" eb="3">
      <t>サンカ</t>
    </rPh>
    <rPh sb="3" eb="5">
      <t>ケイタイ</t>
    </rPh>
    <rPh sb="7" eb="9">
      <t>ガイトウ</t>
    </rPh>
    <rPh sb="9" eb="11">
      <t>カショ</t>
    </rPh>
    <rPh sb="14" eb="15">
      <t>ツ</t>
    </rPh>
    <rPh sb="17" eb="18">
      <t>クダ</t>
    </rPh>
    <phoneticPr fontId="3"/>
  </si>
  <si>
    <t>★この受付表は名簿一覧として1か月間保管します。</t>
    <rPh sb="3" eb="5">
      <t>ウケツケ</t>
    </rPh>
    <rPh sb="5" eb="6">
      <t>ヒョウ</t>
    </rPh>
    <rPh sb="7" eb="9">
      <t>メイボ</t>
    </rPh>
    <rPh sb="9" eb="11">
      <t>イチラン</t>
    </rPh>
    <rPh sb="16" eb="18">
      <t>ゲツカン</t>
    </rPh>
    <rPh sb="18" eb="20">
      <t>ホカン</t>
    </rPh>
    <phoneticPr fontId="3"/>
  </si>
  <si>
    <t>健康管理チェックシート　対象(審判員、選手、監督)</t>
    <rPh sb="0" eb="2">
      <t>ケンコウ</t>
    </rPh>
    <rPh sb="2" eb="4">
      <t>カンリ</t>
    </rPh>
    <rPh sb="12" eb="14">
      <t>タイショウ</t>
    </rPh>
    <rPh sb="17" eb="18">
      <t>イン</t>
    </rPh>
    <rPh sb="19" eb="21">
      <t>センシュ</t>
    </rPh>
    <rPh sb="22" eb="24">
      <t>カントク</t>
    </rPh>
    <phoneticPr fontId="3"/>
  </si>
  <si>
    <t>所　属　団　体</t>
    <rPh sb="0" eb="1">
      <t>トコロ</t>
    </rPh>
    <rPh sb="2" eb="3">
      <t>ゾク</t>
    </rPh>
    <rPh sb="4" eb="5">
      <t>ダン</t>
    </rPh>
    <rPh sb="6" eb="7">
      <t>タイ</t>
    </rPh>
    <phoneticPr fontId="3"/>
  </si>
  <si>
    <t>氏　　名</t>
    <rPh sb="0" eb="1">
      <t>シ</t>
    </rPh>
    <rPh sb="3" eb="4">
      <t>メイ</t>
    </rPh>
    <phoneticPr fontId="3"/>
  </si>
  <si>
    <t>住　　所</t>
    <rPh sb="0" eb="1">
      <t>ジュウ</t>
    </rPh>
    <rPh sb="3" eb="4">
      <t>ショ</t>
    </rPh>
    <phoneticPr fontId="3"/>
  </si>
  <si>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3"/>
  </si>
  <si>
    <t>月 日</t>
    <rPh sb="0" eb="1">
      <t>ツキ</t>
    </rPh>
    <rPh sb="2" eb="3">
      <t>ニチ</t>
    </rPh>
    <phoneticPr fontId="3"/>
  </si>
  <si>
    <t>起床後</t>
    <rPh sb="0" eb="3">
      <t>キショウゴ</t>
    </rPh>
    <phoneticPr fontId="3"/>
  </si>
  <si>
    <t>就寝前</t>
    <rPh sb="0" eb="2">
      <t>シュウシン</t>
    </rPh>
    <rPh sb="2" eb="3">
      <t>マエ</t>
    </rPh>
    <phoneticPr fontId="3"/>
  </si>
  <si>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3"/>
  </si>
  <si>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3"/>
  </si>
  <si>
    <t>＜検温について＞</t>
    <rPh sb="1" eb="3">
      <t>ケンオン</t>
    </rPh>
    <phoneticPr fontId="3"/>
  </si>
  <si>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3"/>
  </si>
  <si>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3"/>
  </si>
  <si>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3"/>
  </si>
  <si>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3"/>
  </si>
  <si>
    <t>　参加してください。(確認されていない場合は、入館をお断りいたします)</t>
    <rPh sb="1" eb="3">
      <t>サンカ</t>
    </rPh>
    <rPh sb="11" eb="13">
      <t>カクニン</t>
    </rPh>
    <rPh sb="19" eb="21">
      <t>バアイ</t>
    </rPh>
    <rPh sb="23" eb="25">
      <t>ニュウカン</t>
    </rPh>
    <rPh sb="27" eb="28">
      <t>コトワ</t>
    </rPh>
    <phoneticPr fontId="3"/>
  </si>
  <si>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3"/>
  </si>
  <si>
    <t>　参加を見送ってください。</t>
    <rPh sb="1" eb="3">
      <t>サンカ</t>
    </rPh>
    <rPh sb="4" eb="6">
      <t>ミオク</t>
    </rPh>
    <phoneticPr fontId="3"/>
  </si>
  <si>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3"/>
  </si>
  <si>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3"/>
  </si>
  <si>
    <t>の把握、来場可否の判断のためのみに利用します。</t>
    <rPh sb="4" eb="6">
      <t>ライジョウ</t>
    </rPh>
    <rPh sb="6" eb="8">
      <t>カヒ</t>
    </rPh>
    <rPh sb="9" eb="11">
      <t>ハンダン</t>
    </rPh>
    <rPh sb="17" eb="19">
      <t>リヨウ</t>
    </rPh>
    <phoneticPr fontId="3"/>
  </si>
  <si>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3"/>
  </si>
  <si>
    <t>する提出ことがあります。</t>
    <phoneticPr fontId="3"/>
  </si>
  <si>
    <t>R３年度審判義務講習、監督コーチ義務講習会　検温記録 　202１年４月</t>
    <rPh sb="2" eb="3">
      <t>ネン</t>
    </rPh>
    <rPh sb="3" eb="4">
      <t>ド</t>
    </rPh>
    <rPh sb="4" eb="6">
      <t>シンパン</t>
    </rPh>
    <rPh sb="6" eb="8">
      <t>ギム</t>
    </rPh>
    <rPh sb="8" eb="10">
      <t>コウシュウ</t>
    </rPh>
    <rPh sb="11" eb="13">
      <t>カントク</t>
    </rPh>
    <rPh sb="16" eb="18">
      <t>ギム</t>
    </rPh>
    <rPh sb="18" eb="20">
      <t>コウシュウ</t>
    </rPh>
    <rPh sb="22" eb="24">
      <t>ケンオン</t>
    </rPh>
    <rPh sb="24" eb="26">
      <t>キロク</t>
    </rPh>
    <rPh sb="32" eb="33">
      <t>ネン</t>
    </rPh>
    <rPh sb="34" eb="35">
      <t>ガツ</t>
    </rPh>
    <phoneticPr fontId="3"/>
  </si>
  <si>
    <t>県連会員証</t>
    <rPh sb="0" eb="2">
      <t>けんれん</t>
    </rPh>
    <rPh sb="2" eb="4">
      <t>かいいん</t>
    </rPh>
    <rPh sb="4" eb="5">
      <t>しょう</t>
    </rPh>
    <phoneticPr fontId="5" type="Hiragana" alignment="distributed"/>
  </si>
  <si>
    <t>全空連会員証</t>
    <rPh sb="0" eb="3">
      <t>ぜんそられん</t>
    </rPh>
    <rPh sb="3" eb="6">
      <t>かいいんしょう</t>
    </rPh>
    <phoneticPr fontId="5" type="Hiragana" alignment="distributed"/>
  </si>
  <si>
    <t>形・組手登録料　　　　　(R2年度～R4年度)</t>
    <rPh sb="0" eb="1">
      <t>かた</t>
    </rPh>
    <rPh sb="2" eb="4">
      <t>くみて</t>
    </rPh>
    <rPh sb="4" eb="6">
      <t>とうろく</t>
    </rPh>
    <rPh sb="6" eb="7">
      <t>りょう</t>
    </rPh>
    <rPh sb="15" eb="16">
      <t>ねん</t>
    </rPh>
    <rPh sb="16" eb="17">
      <t>ど</t>
    </rPh>
    <rPh sb="20" eb="21">
      <t>ねん</t>
    </rPh>
    <rPh sb="21" eb="22">
      <t>ど</t>
    </rPh>
    <phoneticPr fontId="5" type="Hiragana" alignment="distributed"/>
  </si>
  <si>
    <t>6段</t>
    <rPh sb="1" eb="2">
      <t>だん</t>
    </rPh>
    <phoneticPr fontId="5" type="Hiragana" alignment="distributed"/>
  </si>
  <si>
    <t>7段</t>
    <rPh sb="1" eb="2">
      <t>だん</t>
    </rPh>
    <phoneticPr fontId="5" type="Hiragana" alignment="distributed"/>
  </si>
  <si>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</si>
  <si>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</si>
  <si>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</si>
  <si>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</si>
  <si>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</si>
  <si>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</si>
  <si>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</si>
  <si>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</si>
  <si>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</si>
  <si>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</si>
  <si>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</si>
  <si>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</si>
  <si>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3"/>
  </si>
  <si>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</si>
  <si>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</si>
  <si>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県連メールアドレス’　karate.k@abelia.ocn.ne.jp</t>
    <rPh sb="0" eb="2">
      <t>ケンレン</t>
    </rPh>
    <phoneticPr fontId="3"/>
  </si>
  <si>
    <t>に送られると、宮﨑、益田、山内、荒木に自動的に転送されます。</t>
    <rPh sb="1" eb="2">
      <t>オク</t>
    </rPh>
    <rPh sb="7" eb="9">
      <t>ミヤザキ</t>
    </rPh>
    <rPh sb="10" eb="12">
      <t>マスダ</t>
    </rPh>
    <rPh sb="13" eb="15">
      <t>ヤマウチ</t>
    </rPh>
    <rPh sb="16" eb="18">
      <t>アラキ</t>
    </rPh>
    <rPh sb="19" eb="22">
      <t>ジドウテキ</t>
    </rPh>
    <rPh sb="23" eb="25">
      <t>テンソウ</t>
    </rPh>
    <phoneticPr fontId="3"/>
  </si>
  <si>
    <t>県連　　　　　　</t>
    <rPh sb="0" eb="2">
      <t>ケンレン</t>
    </rPh>
    <phoneticPr fontId="3"/>
  </si>
  <si>
    <t>審判員</t>
  </si>
  <si>
    <t>①令和3年度の義務講習としてカウント</t>
    <rPh sb="1" eb="3">
      <t>レイワ</t>
    </rPh>
    <rPh sb="7" eb="9">
      <t>ギム</t>
    </rPh>
    <phoneticPr fontId="3"/>
  </si>
  <si>
    <t>県連会員番号は新会員番号を記入ください。</t>
    <rPh sb="0" eb="2">
      <t>けんれん</t>
    </rPh>
    <rPh sb="2" eb="6">
      <t>かいいんばんごう</t>
    </rPh>
    <rPh sb="7" eb="8">
      <t>しん</t>
    </rPh>
    <rPh sb="8" eb="12">
      <t>かいいんばんごう</t>
    </rPh>
    <rPh sb="13" eb="15">
      <t>きにゅう</t>
    </rPh>
    <phoneticPr fontId="5" type="Hiragana" alignment="distributed"/>
  </si>
  <si>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3"/>
  </si>
  <si>
    <t>添付書類でエクセルデータと別にPDFデータを送付するのはできる限りさけエクセルデータ1つに収まるようにお願い致します。</t>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</si>
  <si>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</si>
  <si>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</si>
  <si>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</si>
  <si>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</si>
  <si>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</si>
  <si>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t>道場長の県連会員が切れている場合は</t>
    <rPh sb="0" eb="3">
      <t>ドウジョウチョウ</t>
    </rPh>
    <rPh sb="4" eb="8">
      <t>ケンレンカイイン</t>
    </rPh>
    <rPh sb="9" eb="10">
      <t>キ</t>
    </rPh>
    <rPh sb="14" eb="16">
      <t>バアイ</t>
    </rPh>
    <phoneticPr fontId="3"/>
  </si>
  <si>
    <t>すべての申請は無効となります</t>
    <rPh sb="4" eb="6">
      <t>シンセイ</t>
    </rPh>
    <rPh sb="7" eb="9">
      <t>ムコウ</t>
    </rPh>
    <phoneticPr fontId="3"/>
  </si>
  <si>
    <t>道場長　県連会員証</t>
    <rPh sb="0" eb="3">
      <t>ドウジョウチョウ</t>
    </rPh>
    <rPh sb="4" eb="6">
      <t>ケンレン</t>
    </rPh>
    <rPh sb="6" eb="9">
      <t>カイインショウ</t>
    </rPh>
    <phoneticPr fontId="3"/>
  </si>
  <si>
    <t>https://www.jkf.ne.jp/dist-goods</t>
    <phoneticPr fontId="3"/>
  </si>
  <si>
    <t>全空連Ｈｐより申し込みを</t>
    <rPh sb="0" eb="1">
      <t>ゼン</t>
    </rPh>
    <rPh sb="1" eb="2">
      <t>ソラ</t>
    </rPh>
    <rPh sb="2" eb="3">
      <t>レン</t>
    </rPh>
    <rPh sb="7" eb="8">
      <t>モウ</t>
    </rPh>
    <rPh sb="9" eb="10">
      <t>コ</t>
    </rPh>
    <phoneticPr fontId="3"/>
  </si>
  <si>
    <t>お願い致します。</t>
    <rPh sb="1" eb="2">
      <t>ネガ</t>
    </rPh>
    <rPh sb="3" eb="4">
      <t>イタ</t>
    </rPh>
    <phoneticPr fontId="3"/>
  </si>
  <si>
    <t>県連会員登録につきましては県連Hpより登録をお願い致します。</t>
    <rPh sb="0" eb="6">
      <t>ケンレンカイイントウロク</t>
    </rPh>
    <rPh sb="13" eb="15">
      <t>ケンレン</t>
    </rPh>
    <rPh sb="19" eb="21">
      <t>トウロク</t>
    </rPh>
    <rPh sb="23" eb="24">
      <t>ネガ</t>
    </rPh>
    <rPh sb="25" eb="26">
      <t>イタ</t>
    </rPh>
    <phoneticPr fontId="3"/>
  </si>
  <si>
    <t>に記入して義務講習会の支払いと別にお支払いをお願い致します。</t>
    <rPh sb="1" eb="3">
      <t>キニュウ</t>
    </rPh>
    <rPh sb="5" eb="10">
      <t>ギムコウシュウカイ</t>
    </rPh>
    <rPh sb="11" eb="13">
      <t>シハラ</t>
    </rPh>
    <rPh sb="15" eb="16">
      <t>ベツ</t>
    </rPh>
    <rPh sb="18" eb="20">
      <t>シハラ</t>
    </rPh>
    <rPh sb="23" eb="24">
      <t>ネガ</t>
    </rPh>
    <rPh sb="25" eb="26">
      <t>イタ</t>
    </rPh>
    <phoneticPr fontId="3"/>
  </si>
  <si>
    <t>県連会員登録は県連HP会員登録システムにて登録をお願い致します</t>
    <rPh sb="0" eb="2">
      <t>ケンレン</t>
    </rPh>
    <rPh sb="2" eb="6">
      <t>カイイントウロク</t>
    </rPh>
    <rPh sb="7" eb="9">
      <t>ケンレン</t>
    </rPh>
    <rPh sb="11" eb="13">
      <t>カイイン</t>
    </rPh>
    <rPh sb="13" eb="15">
      <t>トウロク</t>
    </rPh>
    <rPh sb="21" eb="23">
      <t>トウロク</t>
    </rPh>
    <rPh sb="25" eb="26">
      <t>ネガ</t>
    </rPh>
    <rPh sb="27" eb="28">
      <t>イタ</t>
    </rPh>
    <phoneticPr fontId="3"/>
  </si>
  <si>
    <t>　熊空連（一般：2年登録6,000円・ゴールデン：5年登録15,000円6年有効）</t>
  </si>
  <si>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3"/>
  </si>
  <si>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3"/>
  </si>
  <si>
    <t>①R3年度の全国組手審判更新・新規講習会の受講者は無料です。</t>
    <rPh sb="3" eb="4">
      <t>ネン</t>
    </rPh>
    <rPh sb="4" eb="5">
      <t>ド</t>
    </rPh>
    <rPh sb="10" eb="12">
      <t>シンパン</t>
    </rPh>
    <rPh sb="17" eb="20">
      <t>コウシュウカイ</t>
    </rPh>
    <phoneticPr fontId="3"/>
  </si>
  <si>
    <t>道場単位で支払いをお願い致します。</t>
    <rPh sb="0" eb="2">
      <t>ドウジョウ</t>
    </rPh>
    <rPh sb="2" eb="4">
      <t>タンイ</t>
    </rPh>
    <rPh sb="5" eb="7">
      <t>シハラ</t>
    </rPh>
    <rPh sb="10" eb="11">
      <t>ネガ</t>
    </rPh>
    <rPh sb="12" eb="13">
      <t>イタ</t>
    </rPh>
    <phoneticPr fontId="3"/>
  </si>
  <si>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3"/>
  </si>
  <si>
    <t>会員登録の支払いは会員登録費だけの</t>
    <rPh sb="0" eb="2">
      <t>カイイン</t>
    </rPh>
    <rPh sb="2" eb="4">
      <t>トウロク</t>
    </rPh>
    <rPh sb="5" eb="7">
      <t>シハラ</t>
    </rPh>
    <rPh sb="9" eb="11">
      <t>カイイン</t>
    </rPh>
    <rPh sb="11" eb="13">
      <t>トウロク</t>
    </rPh>
    <rPh sb="13" eb="14">
      <t>ヒ</t>
    </rPh>
    <phoneticPr fontId="3"/>
  </si>
  <si>
    <t>支払いで、別紙会員登録確認書に記入して</t>
    <rPh sb="0" eb="2">
      <t>シハラ</t>
    </rPh>
    <rPh sb="5" eb="7">
      <t>ベッシ</t>
    </rPh>
    <rPh sb="7" eb="11">
      <t>カイイントウロク</t>
    </rPh>
    <rPh sb="11" eb="13">
      <t>カクニン</t>
    </rPh>
    <rPh sb="13" eb="14">
      <t>ショ</t>
    </rPh>
    <rPh sb="15" eb="17">
      <t>キニュウ</t>
    </rPh>
    <phoneticPr fontId="3"/>
  </si>
  <si>
    <t>申し込みをお願い致します。</t>
    <rPh sb="0" eb="1">
      <t>モウ</t>
    </rPh>
    <rPh sb="2" eb="3">
      <t>コ</t>
    </rPh>
    <rPh sb="6" eb="7">
      <t>ネガ</t>
    </rPh>
    <rPh sb="8" eb="9">
      <t>イタ</t>
    </rPh>
    <phoneticPr fontId="3"/>
  </si>
  <si>
    <t>県連</t>
    <rPh sb="0" eb="2">
      <t>けんれん</t>
    </rPh>
    <phoneticPr fontId="5" type="Hiragana" alignment="distributed"/>
  </si>
  <si>
    <t>審判登録料</t>
    <rPh sb="0" eb="5">
      <t>しんぱんとうろくりょう</t>
    </rPh>
    <phoneticPr fontId="5" type="Hiragana" alignment="distributed"/>
  </si>
  <si>
    <t xml:space="preserve">全空連
</t>
    <rPh sb="0" eb="1">
      <t>ゼン</t>
    </rPh>
    <rPh sb="1" eb="2">
      <t>クウ</t>
    </rPh>
    <rPh sb="2" eb="3">
      <t>レン</t>
    </rPh>
    <phoneticPr fontId="3"/>
  </si>
  <si>
    <t>都道府県組手審判登録料（３年間）</t>
    <rPh sb="0" eb="4">
      <t>とどうふけん</t>
    </rPh>
    <rPh sb="4" eb="6">
      <t>くみて</t>
    </rPh>
    <rPh sb="6" eb="8">
      <t>しんぱん</t>
    </rPh>
    <rPh sb="8" eb="11">
      <t>とうろくりょう</t>
    </rPh>
    <rPh sb="13" eb="15">
      <t>ねんかん</t>
    </rPh>
    <phoneticPr fontId="5" type="Hiragana" alignment="distributed"/>
  </si>
  <si>
    <t>都道府県形審判登録料（３年間）</t>
    <rPh sb="0" eb="4">
      <t>とどうふけん</t>
    </rPh>
    <rPh sb="4" eb="5">
      <t>かた</t>
    </rPh>
    <rPh sb="5" eb="7">
      <t>しんぱん</t>
    </rPh>
    <rPh sb="7" eb="10">
      <t>とうろくりょう</t>
    </rPh>
    <rPh sb="12" eb="14">
      <t>ねんかん</t>
    </rPh>
    <phoneticPr fontId="5" type="Hiragana" alignment="distributed"/>
  </si>
  <si>
    <t>支払いにつきましては道場単位で行い、別紙会員登録確認書</t>
    <rPh sb="0" eb="2">
      <t>シハラ</t>
    </rPh>
    <rPh sb="10" eb="14">
      <t>ドウジョウタンイ</t>
    </rPh>
    <rPh sb="15" eb="16">
      <t>オコナ</t>
    </rPh>
    <rPh sb="18" eb="20">
      <t>ベッシ</t>
    </rPh>
    <rPh sb="20" eb="24">
      <t>カイイントウロク</t>
    </rPh>
    <rPh sb="24" eb="27">
      <t>カクニンショ</t>
    </rPh>
    <phoneticPr fontId="3"/>
  </si>
  <si>
    <t>都道府県組手審判登録料（３年間）</t>
    <phoneticPr fontId="3"/>
  </si>
  <si>
    <t>都道府県形審判登録料（３年間）</t>
    <phoneticPr fontId="3"/>
  </si>
  <si>
    <t>R2年度に納入の方は不要</t>
    <rPh sb="2" eb="4">
      <t>ネンド</t>
    </rPh>
    <rPh sb="5" eb="7">
      <t>ノウニュウ</t>
    </rPh>
    <rPh sb="8" eb="9">
      <t>カタ</t>
    </rPh>
    <rPh sb="10" eb="12">
      <t>フヨウ</t>
    </rPh>
    <phoneticPr fontId="3"/>
  </si>
  <si>
    <t>都道府県審判員は県組手B級以上、県形A級の方で地区審判を申し込む方は必要になります。</t>
    <rPh sb="0" eb="4">
      <t>トドウフケン</t>
    </rPh>
    <rPh sb="4" eb="7">
      <t>シンパンイン</t>
    </rPh>
    <rPh sb="8" eb="9">
      <t>ケン</t>
    </rPh>
    <rPh sb="9" eb="11">
      <t>クミテ</t>
    </rPh>
    <rPh sb="12" eb="13">
      <t>キュウ</t>
    </rPh>
    <rPh sb="13" eb="15">
      <t>イジョウ</t>
    </rPh>
    <rPh sb="16" eb="17">
      <t>ケン</t>
    </rPh>
    <rPh sb="17" eb="18">
      <t>カタ</t>
    </rPh>
    <rPh sb="19" eb="20">
      <t>キュウ</t>
    </rPh>
    <rPh sb="21" eb="22">
      <t>カタ</t>
    </rPh>
    <rPh sb="23" eb="25">
      <t>チク</t>
    </rPh>
    <rPh sb="25" eb="27">
      <t>シンパン</t>
    </rPh>
    <rPh sb="28" eb="29">
      <t>モウ</t>
    </rPh>
    <rPh sb="30" eb="31">
      <t>コ</t>
    </rPh>
    <rPh sb="32" eb="33">
      <t>カタ</t>
    </rPh>
    <rPh sb="34" eb="36">
      <t>ヒツヨウ</t>
    </rPh>
    <phoneticPr fontId="3"/>
  </si>
  <si>
    <t>すでに地区審以上を持っている方は必要ありません。</t>
    <rPh sb="3" eb="6">
      <t>チクシン</t>
    </rPh>
    <rPh sb="6" eb="8">
      <t>イジョウ</t>
    </rPh>
    <rPh sb="9" eb="10">
      <t>モ</t>
    </rPh>
    <rPh sb="14" eb="15">
      <t>カタ</t>
    </rPh>
    <rPh sb="16" eb="18">
      <t>ヒツヨウ</t>
    </rPh>
    <phoneticPr fontId="3"/>
  </si>
  <si>
    <t>写真</t>
    <rPh sb="0" eb="2">
      <t>しゃしん</t>
    </rPh>
    <phoneticPr fontId="5" type="Hiragana" alignment="distributed"/>
  </si>
  <si>
    <t>お名前：</t>
    <rPh sb="1" eb="3">
      <t>なまえ</t>
    </rPh>
    <phoneticPr fontId="5" type="Hiragana" alignment="distributed"/>
  </si>
  <si>
    <t>【　顔写真（縦40㎜横30㎜）　】</t>
  </si>
  <si>
    <t>フリガナ</t>
    <phoneticPr fontId="3"/>
  </si>
  <si>
    <t>★受付日を選択してください。</t>
    <rPh sb="1" eb="3">
      <t>ウケツケ</t>
    </rPh>
    <rPh sb="3" eb="4">
      <t>ヒ</t>
    </rPh>
    <rPh sb="5" eb="7">
      <t>センタク</t>
    </rPh>
    <phoneticPr fontId="3"/>
  </si>
  <si>
    <t>受付日</t>
    <rPh sb="0" eb="2">
      <t>ウケツケ</t>
    </rPh>
    <rPh sb="2" eb="3">
      <t>ヒ</t>
    </rPh>
    <phoneticPr fontId="3"/>
  </si>
  <si>
    <t>　　　　℃</t>
    <phoneticPr fontId="3"/>
  </si>
  <si>
    <t>　　　　℃</t>
    <phoneticPr fontId="3"/>
  </si>
  <si>
    <t>　　　　℃</t>
    <phoneticPr fontId="3"/>
  </si>
  <si>
    <t>　　　　℃</t>
    <phoneticPr fontId="3"/>
  </si>
  <si>
    <t>※資格は自己管理です。有効期限に注意してください。2重払いが無いようにして下さい。</t>
    <rPh sb="1" eb="3">
      <t>シカク</t>
    </rPh>
    <rPh sb="4" eb="6">
      <t>ジコ</t>
    </rPh>
    <rPh sb="6" eb="8">
      <t>カンリ</t>
    </rPh>
    <rPh sb="11" eb="13">
      <t>ユウコウ</t>
    </rPh>
    <rPh sb="13" eb="15">
      <t>キゲン</t>
    </rPh>
    <rPh sb="16" eb="18">
      <t>チュウイ</t>
    </rPh>
    <rPh sb="26" eb="27">
      <t>ジュウ</t>
    </rPh>
    <rPh sb="27" eb="28">
      <t>ハラ</t>
    </rPh>
    <rPh sb="30" eb="31">
      <t>ナ</t>
    </rPh>
    <rPh sb="37" eb="38">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</si>
</sst>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65">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u val="double"/>
      <sz val="18"/>
      <color theme="1"/>
      <name val="HG丸ｺﾞｼｯｸM-PRO"/>
      <family val="3"/>
      <charset val="128"/>
    </font>
    <font>
      <sz val="5"/>
      <name val="HG丸ｺﾞｼｯｸM-PRO"/>
      <family val="2"/>
      <charset val="128"/>
    </font>
    <font>
      <sz val="10"/>
      <name val="HG丸ｺﾞｼｯｸM-PRO"/>
      <family val="3"/>
      <charset val="128"/>
    </font>
    <font>
      <sz val="10"/>
      <name val="HGMaruGothicMPRO"/>
      <family val="2"/>
      <charset val="128"/>
    </font>
    <font>
      <sz val="20"/>
      <name val="HG丸ｺﾞｼｯｸM-PRO"/>
      <family val="3"/>
      <charset val="128"/>
    </font>
    <font>
      <sz val="20"/>
      <color theme="1"/>
      <name val="HG丸ｺﾞｼｯｸM-PRO"/>
      <family val="3"/>
      <charset val="128"/>
    </font>
    <font>
      <sz val="14"/>
      <color indexed="81"/>
      <name val="HGMaruGothicMPRO"/>
      <family val="3"/>
      <charset val="128"/>
    </font>
    <font>
      <sz val="12"/>
      <name val="HG丸ｺﾞｼｯｸM-PRO"/>
      <family val="3"/>
      <charset val="128"/>
    </font>
    <font>
      <sz val="12"/>
      <color theme="1"/>
      <name val="HG丸ｺﾞｼｯｸM-PRO"/>
      <family val="3"/>
      <charset val="128"/>
    </font>
    <font>
      <sz val="12"/>
      <name val="HGMaruGothicMPRO"/>
      <family val="2"/>
      <charset val="128"/>
    </font>
    <font>
      <u/>
      <sz val="12"/>
      <color rgb="FFFF0000"/>
      <name val="HG丸ｺﾞｼｯｸM-PRO"/>
      <family val="3"/>
      <charset val="128"/>
    </font>
    <font>
      <sz val="9"/>
      <color theme="1"/>
      <name val="游ゴシック"/>
      <family val="2"/>
      <charset val="128"/>
      <scheme val="minor"/>
    </font>
    <font>
      <sz val="9"/>
      <color theme="1"/>
      <name val="游ゴシック"/>
      <family val="3"/>
      <charset val="128"/>
      <scheme val="minor"/>
    </font>
    <font>
      <sz val="12"/>
      <color rgb="FFFF0000"/>
      <name val="HG丸ｺﾞｼｯｸM-PRO"/>
      <family val="3"/>
      <charset val="128"/>
    </font>
    <font>
      <sz val="12"/>
      <name val="HGMaruGothicMPRO"/>
      <family val="3"/>
      <charset val="128"/>
    </font>
    <font>
      <sz val="11"/>
      <color rgb="FFFF0000"/>
      <name val="游ゴシック"/>
      <family val="2"/>
      <charset val="128"/>
      <scheme val="minor"/>
    </font>
    <font>
      <sz val="12"/>
      <color rgb="FFFF0000"/>
      <name val="HGMaruGothicMPRO"/>
      <family val="2"/>
      <charset val="128"/>
    </font>
    <font>
      <sz val="12"/>
      <color rgb="FFFF0000"/>
      <name val="HGMaruGothicMPRO"/>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9"/>
      <color rgb="FF000000"/>
      <name val="Meiryo UI"/>
      <family val="3"/>
      <charset val="128"/>
    </font>
    <font>
      <sz val="14"/>
      <color theme="1"/>
      <name val="HG丸ｺﾞｼｯｸM-PRO"/>
      <family val="3"/>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u/>
      <sz val="11"/>
      <color theme="10"/>
      <name val="游ゴシック"/>
      <family val="2"/>
      <charset val="128"/>
      <scheme val="minor"/>
    </font>
    <font>
      <u/>
      <sz val="14"/>
      <color rgb="FFFF0000"/>
      <name val="HG丸ｺﾞｼｯｸM-PRO"/>
      <family val="3"/>
      <charset val="128"/>
    </font>
    <font>
      <sz val="14"/>
      <name val="HG丸ｺﾞｼｯｸM-PRO"/>
      <family val="3"/>
      <charset val="128"/>
    </font>
    <font>
      <sz val="8"/>
      <name val="HGMaruGothicMPRO"/>
      <family val="2"/>
      <charset val="128"/>
    </font>
    <font>
      <sz val="8"/>
      <name val="HGMaruGothicMPRO"/>
      <family val="3"/>
      <charset val="128"/>
    </font>
    <font>
      <sz val="14"/>
      <color rgb="FFFF0000"/>
      <name val="HG丸ｺﾞｼｯｸM-PRO"/>
      <family val="3"/>
      <charset val="128"/>
    </font>
    <font>
      <b/>
      <sz val="11"/>
      <color rgb="FFFF0000"/>
      <name val="ＭＳ 明朝"/>
      <family val="1"/>
      <charset val="128"/>
    </font>
    <font>
      <sz val="11"/>
      <color rgb="FFFF0000"/>
      <name val="ＭＳ 明朝"/>
      <family val="1"/>
      <charset val="128"/>
    </font>
    <font>
      <b/>
      <sz val="11"/>
      <color rgb="FF0000FF"/>
      <name val="HG丸ｺﾞｼｯｸM-PRO"/>
      <family val="3"/>
      <charset val="128"/>
    </font>
    <font>
      <b/>
      <sz val="11"/>
      <color theme="1"/>
      <name val="ＭＳ 明朝"/>
      <family val="1"/>
      <charset val="128"/>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theme="0" tint="-0.34998626667073579"/>
        <bgColor indexed="64"/>
      </patternFill>
    </fill>
    <fill>
      <patternFill patternType="solid">
        <fgColor rgb="FFFFFF66"/>
        <bgColor indexed="64"/>
      </patternFill>
    </fill>
    <fill>
      <patternFill patternType="solid">
        <fgColor rgb="FFFFFF9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thin">
        <color indexed="64"/>
      </right>
      <top/>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344">
    <xf numFmtId="0" fontId="0" fillId="0" borderId="0" xfId="0">
      <alignment vertical="center"/>
    </xf>
    <xf numFmtId="0" fontId="14" fillId="0" borderId="0" xfId="0" applyFont="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6" fillId="0" borderId="0" xfId="0" applyFont="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4" fillId="0" borderId="0" xfId="0" applyFont="1" applyAlignment="1">
      <alignment horizontal="left" vertical="center"/>
    </xf>
    <xf numFmtId="0" fontId="4" fillId="4" borderId="1" xfId="0" applyFont="1" applyFill="1" applyBorder="1" applyAlignment="1">
      <alignment horizontal="center" vertical="center"/>
    </xf>
    <xf numFmtId="0" fontId="14" fillId="0" borderId="0" xfId="0" applyFont="1" applyFill="1" applyBorder="1" applyAlignment="1">
      <alignment horizontal="left" vertical="center"/>
    </xf>
    <xf numFmtId="0" fontId="6" fillId="2" borderId="1" xfId="0" applyFont="1" applyFill="1" applyBorder="1" applyAlignment="1">
      <alignment horizontal="center" vertical="center"/>
    </xf>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4" fillId="6" borderId="0" xfId="0" applyFont="1" applyFill="1" applyAlignment="1">
      <alignment horizontal="left" vertical="center"/>
    </xf>
    <xf numFmtId="0" fontId="14" fillId="0" borderId="0" xfId="0" applyFont="1" applyAlignment="1">
      <alignment horizontal="left" vertical="center"/>
    </xf>
    <xf numFmtId="0" fontId="6" fillId="3" borderId="1" xfId="0" applyFont="1" applyFill="1" applyBorder="1" applyAlignment="1">
      <alignment horizontal="center" vertical="center"/>
    </xf>
    <xf numFmtId="38" fontId="6" fillId="0" borderId="1" xfId="1" applyFont="1" applyBorder="1" applyAlignment="1">
      <alignment vertical="center"/>
    </xf>
    <xf numFmtId="38" fontId="2" fillId="0" borderId="1" xfId="1" applyFont="1" applyBorder="1" applyAlignment="1">
      <alignment horizontal="right" vertical="center"/>
    </xf>
    <xf numFmtId="38" fontId="2" fillId="0" borderId="1" xfId="1" applyFont="1" applyBorder="1" applyAlignment="1">
      <alignment horizontal="right" vertical="center" shrinkToFit="1"/>
    </xf>
    <xf numFmtId="38" fontId="14" fillId="0" borderId="1" xfId="1" applyFont="1" applyBorder="1" applyAlignment="1">
      <alignment horizontal="right" vertical="center"/>
    </xf>
    <xf numFmtId="0" fontId="14" fillId="3" borderId="1" xfId="0" applyFont="1" applyFill="1" applyBorder="1" applyAlignment="1">
      <alignment horizontal="left" vertical="center"/>
    </xf>
    <xf numFmtId="0" fontId="0" fillId="0" borderId="0" xfId="0" applyFill="1">
      <alignment vertical="center"/>
    </xf>
    <xf numFmtId="0" fontId="22" fillId="0" borderId="1" xfId="0" applyFont="1" applyBorder="1" applyAlignment="1">
      <alignment horizontal="center" vertical="center"/>
    </xf>
    <xf numFmtId="0" fontId="22" fillId="2"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4" borderId="1" xfId="0" applyFont="1" applyFill="1" applyBorder="1" applyAlignment="1">
      <alignment horizontal="center"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176" fontId="11" fillId="2" borderId="1" xfId="0" applyNumberFormat="1" applyFont="1" applyFill="1" applyBorder="1" applyAlignment="1">
      <alignment horizontal="left" vertical="center" shrinkToFit="1"/>
    </xf>
    <xf numFmtId="49" fontId="10"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9" fillId="2" borderId="9" xfId="0" applyFont="1" applyFill="1" applyBorder="1" applyAlignment="1">
      <alignment horizontal="center" vertical="center"/>
    </xf>
    <xf numFmtId="176" fontId="13" fillId="0" borderId="1" xfId="0" applyNumberFormat="1" applyFont="1" applyFill="1" applyBorder="1" applyAlignment="1">
      <alignment horizontal="left" vertical="center" shrinkToFit="1"/>
    </xf>
    <xf numFmtId="3" fontId="23" fillId="0" borderId="1" xfId="0" applyNumberFormat="1" applyFont="1" applyBorder="1" applyAlignment="1">
      <alignment horizontal="center" vertical="center"/>
    </xf>
    <xf numFmtId="38" fontId="22" fillId="0" borderId="1" xfId="1" applyFont="1" applyBorder="1" applyAlignment="1">
      <alignment horizontal="center" vertical="center"/>
    </xf>
    <xf numFmtId="38" fontId="22" fillId="4" borderId="1" xfId="0" applyNumberFormat="1" applyFont="1" applyFill="1" applyBorder="1" applyAlignment="1">
      <alignment horizontal="center" vertical="center"/>
    </xf>
    <xf numFmtId="0" fontId="9" fillId="0" borderId="8" xfId="0" applyFont="1" applyBorder="1">
      <alignment vertical="center"/>
    </xf>
    <xf numFmtId="0" fontId="8" fillId="0" borderId="9" xfId="0" applyFont="1" applyBorder="1" applyAlignment="1">
      <alignment vertical="center" shrinkToFit="1"/>
    </xf>
    <xf numFmtId="0" fontId="9" fillId="0" borderId="9" xfId="0" applyFont="1" applyBorder="1">
      <alignment vertical="center"/>
    </xf>
    <xf numFmtId="0" fontId="25" fillId="0" borderId="0" xfId="0" applyFont="1" applyAlignment="1">
      <alignment vertical="center"/>
    </xf>
    <xf numFmtId="14" fontId="8" fillId="0" borderId="0" xfId="0" applyNumberFormat="1" applyFont="1" applyAlignment="1">
      <alignment horizontal="center" vertical="center"/>
    </xf>
    <xf numFmtId="0" fontId="12" fillId="0" borderId="1" xfId="0" applyFont="1" applyFill="1" applyBorder="1" applyAlignment="1">
      <alignment horizontal="center" vertical="center"/>
    </xf>
    <xf numFmtId="0" fontId="11" fillId="3" borderId="1" xfId="0" applyFont="1" applyFill="1" applyBorder="1" applyAlignment="1">
      <alignment horizontal="center" vertical="center" shrinkToFit="1"/>
    </xf>
    <xf numFmtId="0" fontId="0" fillId="0" borderId="0" xfId="0" applyAlignment="1">
      <alignment horizontal="center" vertical="center"/>
    </xf>
    <xf numFmtId="0" fontId="12" fillId="0" borderId="1" xfId="0" applyFont="1" applyBorder="1" applyAlignment="1">
      <alignment horizontal="center" vertical="center" shrinkToFi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center" vertical="center"/>
    </xf>
    <xf numFmtId="0" fontId="24" fillId="0" borderId="0" xfId="0" applyFont="1" applyAlignment="1">
      <alignment horizontal="center" vertical="center"/>
    </xf>
    <xf numFmtId="0" fontId="27" fillId="0" borderId="0" xfId="0" applyFont="1" applyFill="1" applyAlignment="1">
      <alignment horizontal="center" vertical="center"/>
    </xf>
    <xf numFmtId="14" fontId="27" fillId="0" borderId="0" xfId="0" applyNumberFormat="1" applyFont="1" applyFill="1" applyAlignment="1">
      <alignment horizontal="center" vertical="center"/>
    </xf>
    <xf numFmtId="0" fontId="27" fillId="0" borderId="0" xfId="0" applyFont="1" applyFill="1" applyAlignment="1">
      <alignment vertical="center"/>
    </xf>
    <xf numFmtId="0" fontId="27" fillId="0" borderId="0" xfId="0" applyFont="1" applyAlignment="1">
      <alignment vertical="center"/>
    </xf>
    <xf numFmtId="0" fontId="27" fillId="0" borderId="0" xfId="0" applyFont="1" applyFill="1" applyBorder="1" applyAlignment="1">
      <alignment horizontal="left" vertical="center"/>
    </xf>
    <xf numFmtId="0" fontId="27" fillId="7" borderId="1" xfId="0" applyFont="1" applyFill="1" applyBorder="1" applyAlignment="1">
      <alignment horizontal="center" vertical="center"/>
    </xf>
    <xf numFmtId="0" fontId="28"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7"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0" xfId="0" applyFont="1" applyFill="1" applyAlignment="1">
      <alignment horizontal="left" vertical="center"/>
    </xf>
    <xf numFmtId="38" fontId="27" fillId="0" borderId="0" xfId="1" applyFont="1" applyFill="1" applyBorder="1" applyAlignment="1">
      <alignment horizontal="center" vertical="center"/>
    </xf>
    <xf numFmtId="0" fontId="27" fillId="0" borderId="0" xfId="0" applyFont="1" applyFill="1" applyBorder="1" applyAlignment="1">
      <alignment vertical="center"/>
    </xf>
    <xf numFmtId="38" fontId="27" fillId="0" borderId="0" xfId="1" applyFont="1" applyFill="1" applyBorder="1" applyAlignment="1">
      <alignment horizontal="left" vertical="center"/>
    </xf>
    <xf numFmtId="0" fontId="27" fillId="7" borderId="1"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0" borderId="4" xfId="0" applyFont="1" applyBorder="1" applyAlignment="1">
      <alignment horizontal="center" vertical="center"/>
    </xf>
    <xf numFmtId="0" fontId="27" fillId="2" borderId="1" xfId="0" applyFont="1" applyFill="1" applyBorder="1" applyAlignment="1">
      <alignment horizontal="center" vertical="center"/>
    </xf>
    <xf numFmtId="3" fontId="29" fillId="0" borderId="1" xfId="0" applyNumberFormat="1" applyFont="1" applyBorder="1" applyAlignment="1">
      <alignment vertical="center"/>
    </xf>
    <xf numFmtId="0" fontId="27" fillId="3" borderId="1" xfId="0" applyFont="1" applyFill="1" applyBorder="1" applyAlignment="1">
      <alignment horizontal="center" vertical="center"/>
    </xf>
    <xf numFmtId="38" fontId="27" fillId="0" borderId="1" xfId="1" applyFont="1" applyBorder="1" applyAlignment="1">
      <alignment vertical="center"/>
    </xf>
    <xf numFmtId="38" fontId="27" fillId="0" borderId="1" xfId="1" applyFont="1" applyBorder="1" applyAlignment="1">
      <alignment horizontal="right" vertical="center"/>
    </xf>
    <xf numFmtId="0" fontId="29" fillId="0" borderId="0" xfId="0" applyFont="1" applyFill="1" applyAlignment="1">
      <alignment horizontal="center" vertical="center"/>
    </xf>
    <xf numFmtId="0" fontId="27" fillId="4" borderId="1" xfId="0" applyFont="1" applyFill="1" applyBorder="1" applyAlignment="1">
      <alignment horizontal="center" vertical="center"/>
    </xf>
    <xf numFmtId="38" fontId="27" fillId="4" borderId="1" xfId="0" applyNumberFormat="1" applyFont="1" applyFill="1" applyBorder="1" applyAlignment="1">
      <alignment vertical="center"/>
    </xf>
    <xf numFmtId="0" fontId="27" fillId="0" borderId="0" xfId="0" applyFont="1" applyAlignment="1">
      <alignment horizontal="justify" vertical="center"/>
    </xf>
    <xf numFmtId="0" fontId="27" fillId="0" borderId="4" xfId="0" applyFont="1" applyFill="1" applyBorder="1" applyAlignment="1">
      <alignment horizontal="right" vertical="center" shrinkToFit="1"/>
    </xf>
    <xf numFmtId="0" fontId="27" fillId="0" borderId="5" xfId="0" applyFont="1" applyBorder="1" applyAlignment="1">
      <alignment horizontal="left" vertical="center"/>
    </xf>
    <xf numFmtId="0" fontId="27" fillId="7" borderId="9" xfId="0" applyFont="1" applyFill="1" applyBorder="1" applyAlignment="1">
      <alignment horizontal="center" vertical="center"/>
    </xf>
    <xf numFmtId="0" fontId="27" fillId="3" borderId="11" xfId="0" applyFont="1" applyFill="1" applyBorder="1" applyAlignment="1">
      <alignment horizontal="center" vertical="center"/>
    </xf>
    <xf numFmtId="0" fontId="30" fillId="0" borderId="0" xfId="0" applyFont="1" applyFill="1" applyBorder="1" applyAlignment="1">
      <alignment horizontal="left" vertical="center"/>
    </xf>
    <xf numFmtId="0" fontId="9" fillId="0" borderId="0" xfId="0" applyFont="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1" fillId="2" borderId="1" xfId="0" applyFont="1" applyFill="1" applyBorder="1" applyAlignment="1">
      <alignment horizontal="center" vertical="center"/>
    </xf>
    <xf numFmtId="0" fontId="33" fillId="6" borderId="0" xfId="0" applyFont="1" applyFill="1" applyBorder="1" applyAlignment="1">
      <alignment vertical="center"/>
    </xf>
    <xf numFmtId="0" fontId="33" fillId="6" borderId="0" xfId="0" applyFont="1" applyFill="1" applyAlignment="1">
      <alignment horizontal="center" vertical="center"/>
    </xf>
    <xf numFmtId="0" fontId="14" fillId="0" borderId="8" xfId="0" applyFont="1" applyBorder="1" applyAlignment="1">
      <alignment horizontal="center" vertical="center" wrapText="1"/>
    </xf>
    <xf numFmtId="0" fontId="38" fillId="0" borderId="0" xfId="0" applyFont="1">
      <alignment vertical="center"/>
    </xf>
    <xf numFmtId="0" fontId="38" fillId="0" borderId="0" xfId="0" applyFont="1" applyAlignment="1">
      <alignment horizontal="right" vertical="center"/>
    </xf>
    <xf numFmtId="0" fontId="38" fillId="0" borderId="1" xfId="0" applyFont="1" applyBorder="1" applyAlignment="1">
      <alignment horizontal="center" vertical="center"/>
    </xf>
    <xf numFmtId="0" fontId="38" fillId="0" borderId="1" xfId="0" applyFont="1" applyBorder="1">
      <alignment vertical="center"/>
    </xf>
    <xf numFmtId="0" fontId="38" fillId="0" borderId="1" xfId="0" applyFont="1" applyBorder="1" applyAlignment="1">
      <alignment horizontal="right" vertical="center"/>
    </xf>
    <xf numFmtId="0" fontId="38" fillId="0" borderId="15" xfId="0" applyFont="1" applyFill="1" applyBorder="1">
      <alignment vertical="center"/>
    </xf>
    <xf numFmtId="0" fontId="40" fillId="0" borderId="0" xfId="0" applyFont="1" applyFill="1" applyBorder="1" applyAlignment="1">
      <alignment vertical="center"/>
    </xf>
    <xf numFmtId="0" fontId="38" fillId="0" borderId="0" xfId="0" applyFont="1" applyFill="1">
      <alignment vertical="center"/>
    </xf>
    <xf numFmtId="0" fontId="40" fillId="0" borderId="0" xfId="0" applyFont="1" applyFill="1" applyBorder="1">
      <alignment vertical="center"/>
    </xf>
    <xf numFmtId="0" fontId="41" fillId="0" borderId="0" xfId="0" applyFont="1" applyFill="1">
      <alignment vertical="center"/>
    </xf>
    <xf numFmtId="0" fontId="41" fillId="0" borderId="0" xfId="0" applyFont="1">
      <alignment vertical="center"/>
    </xf>
    <xf numFmtId="0" fontId="42" fillId="0" borderId="0" xfId="0" applyFont="1" applyFill="1" applyBorder="1">
      <alignment vertical="center"/>
    </xf>
    <xf numFmtId="0" fontId="43" fillId="0" borderId="0" xfId="0" applyFont="1" applyFill="1">
      <alignment vertical="center"/>
    </xf>
    <xf numFmtId="0" fontId="44" fillId="0" borderId="0" xfId="0" applyFont="1" applyFill="1">
      <alignment vertical="center"/>
    </xf>
    <xf numFmtId="0" fontId="44" fillId="0" borderId="0" xfId="0" applyFont="1" applyFill="1" applyBorder="1">
      <alignment vertical="center"/>
    </xf>
    <xf numFmtId="0" fontId="43" fillId="0" borderId="0" xfId="0" applyFont="1">
      <alignment vertical="center"/>
    </xf>
    <xf numFmtId="0" fontId="35" fillId="0" borderId="0" xfId="0" applyFont="1">
      <alignment vertical="center"/>
    </xf>
    <xf numFmtId="0" fontId="45" fillId="0" borderId="0" xfId="0" applyFont="1" applyFill="1" applyBorder="1">
      <alignment vertical="center"/>
    </xf>
    <xf numFmtId="0" fontId="43" fillId="0" borderId="0" xfId="0" applyFont="1" applyFill="1" applyBorder="1">
      <alignment vertical="center"/>
    </xf>
    <xf numFmtId="0" fontId="38" fillId="0" borderId="0" xfId="0" applyFont="1" applyFill="1" applyBorder="1">
      <alignment vertical="center"/>
    </xf>
    <xf numFmtId="0" fontId="0" fillId="0" borderId="0" xfId="0" applyFill="1" applyBorder="1" applyAlignment="1">
      <alignment vertical="center"/>
    </xf>
    <xf numFmtId="0" fontId="0" fillId="0" borderId="0" xfId="0" applyFill="1" applyBorder="1">
      <alignment vertical="center"/>
    </xf>
    <xf numFmtId="0" fontId="27" fillId="3" borderId="13" xfId="0" applyFont="1" applyFill="1" applyBorder="1" applyAlignment="1">
      <alignment vertical="center"/>
    </xf>
    <xf numFmtId="0" fontId="14" fillId="0" borderId="18" xfId="0" applyFont="1" applyBorder="1" applyAlignment="1">
      <alignment vertical="center"/>
    </xf>
    <xf numFmtId="0" fontId="0" fillId="6" borderId="0" xfId="0" applyFill="1" applyAlignment="1">
      <alignment horizontal="center" vertical="center"/>
    </xf>
    <xf numFmtId="0" fontId="50" fillId="0" borderId="0" xfId="0" applyFont="1" applyAlignment="1">
      <alignment horizontal="left" vertical="center"/>
    </xf>
    <xf numFmtId="0" fontId="6" fillId="6" borderId="1" xfId="0" applyFont="1" applyFill="1" applyBorder="1" applyAlignment="1">
      <alignment horizontal="center" vertical="center"/>
    </xf>
    <xf numFmtId="38" fontId="6" fillId="6" borderId="1" xfId="1" applyFont="1" applyFill="1" applyBorder="1" applyAlignment="1">
      <alignment vertical="center"/>
    </xf>
    <xf numFmtId="38" fontId="6" fillId="6" borderId="1" xfId="1" applyFont="1" applyFill="1" applyBorder="1" applyAlignment="1">
      <alignment horizontal="right" vertical="center"/>
    </xf>
    <xf numFmtId="0" fontId="14" fillId="6" borderId="8" xfId="0" applyFont="1" applyFill="1" applyBorder="1" applyAlignment="1">
      <alignment horizontal="center" vertical="center" wrapText="1"/>
    </xf>
    <xf numFmtId="0" fontId="53" fillId="0" borderId="0" xfId="0" applyFont="1" applyAlignment="1">
      <alignment vertical="center"/>
    </xf>
    <xf numFmtId="0" fontId="54" fillId="0" borderId="22" xfId="0" applyFont="1" applyBorder="1" applyAlignment="1">
      <alignment vertical="center"/>
    </xf>
    <xf numFmtId="0" fontId="54" fillId="0" borderId="0" xfId="0" applyFont="1" applyBorder="1" applyAlignment="1">
      <alignment vertical="center"/>
    </xf>
    <xf numFmtId="0" fontId="54" fillId="0" borderId="23" xfId="0" applyFont="1" applyBorder="1" applyAlignment="1">
      <alignment vertical="center"/>
    </xf>
    <xf numFmtId="0" fontId="49" fillId="0" borderId="25" xfId="0" applyFont="1" applyBorder="1">
      <alignment vertical="center"/>
    </xf>
    <xf numFmtId="0" fontId="49" fillId="0" borderId="26" xfId="0" applyFont="1" applyBorder="1">
      <alignment vertical="center"/>
    </xf>
    <xf numFmtId="0" fontId="6" fillId="2" borderId="9" xfId="0" applyFont="1" applyFill="1" applyBorder="1" applyAlignment="1">
      <alignment horizontal="center" vertical="center"/>
    </xf>
    <xf numFmtId="0" fontId="49" fillId="2" borderId="0" xfId="0" applyFont="1" applyFill="1" applyAlignment="1">
      <alignment horizontal="left"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7" borderId="1" xfId="0" applyFont="1" applyFill="1" applyBorder="1" applyAlignment="1">
      <alignment horizontal="center" vertical="center"/>
    </xf>
    <xf numFmtId="0" fontId="27" fillId="0" borderId="1" xfId="0" applyFont="1" applyBorder="1" applyAlignment="1">
      <alignment horizontal="center" vertical="center"/>
    </xf>
    <xf numFmtId="0" fontId="27" fillId="7" borderId="4" xfId="0" applyFont="1" applyFill="1" applyBorder="1" applyAlignment="1">
      <alignment horizontal="center" vertical="center"/>
    </xf>
    <xf numFmtId="0" fontId="24" fillId="0" borderId="0" xfId="0" applyFont="1" applyAlignment="1">
      <alignment horizontal="center" vertical="center"/>
    </xf>
    <xf numFmtId="0" fontId="14" fillId="0" borderId="9" xfId="0" applyFont="1" applyBorder="1" applyAlignment="1">
      <alignment horizontal="center" vertical="center" wrapText="1"/>
    </xf>
    <xf numFmtId="38" fontId="6" fillId="6" borderId="18" xfId="1" applyFont="1" applyFill="1" applyBorder="1" applyAlignment="1">
      <alignment vertical="center"/>
    </xf>
    <xf numFmtId="38" fontId="6" fillId="6" borderId="0" xfId="1" applyFont="1" applyFill="1" applyBorder="1" applyAlignment="1">
      <alignment vertical="center"/>
    </xf>
    <xf numFmtId="38" fontId="6" fillId="6" borderId="37" xfId="1" applyFont="1" applyFill="1" applyBorder="1" applyAlignment="1">
      <alignment vertical="center"/>
    </xf>
    <xf numFmtId="0" fontId="56" fillId="0" borderId="0" xfId="0" applyFont="1" applyFill="1" applyBorder="1" applyAlignment="1">
      <alignment horizontal="left" vertical="center"/>
    </xf>
    <xf numFmtId="38" fontId="57" fillId="0" borderId="0" xfId="1" applyFont="1" applyFill="1" applyBorder="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vertical="center"/>
    </xf>
    <xf numFmtId="0" fontId="6" fillId="2" borderId="0" xfId="0" applyFont="1" applyFill="1">
      <alignment vertical="center"/>
    </xf>
    <xf numFmtId="3" fontId="29" fillId="6" borderId="1" xfId="0" applyNumberFormat="1" applyFont="1" applyFill="1" applyBorder="1" applyAlignment="1">
      <alignment vertical="center"/>
    </xf>
    <xf numFmtId="0" fontId="27" fillId="6" borderId="1" xfId="0" applyFont="1" applyFill="1" applyBorder="1" applyAlignment="1">
      <alignment horizontal="center" vertical="center"/>
    </xf>
    <xf numFmtId="0" fontId="27" fillId="0" borderId="8" xfId="0" applyFont="1" applyBorder="1" applyAlignment="1">
      <alignment horizontal="center" vertical="top" wrapText="1"/>
    </xf>
    <xf numFmtId="38" fontId="6" fillId="10" borderId="4" xfId="1" applyFont="1" applyFill="1" applyBorder="1" applyAlignment="1">
      <alignment vertical="center"/>
    </xf>
    <xf numFmtId="38" fontId="6" fillId="10" borderId="3" xfId="1" applyFont="1" applyFill="1" applyBorder="1" applyAlignment="1">
      <alignment vertical="center"/>
    </xf>
    <xf numFmtId="38" fontId="6" fillId="10" borderId="5" xfId="1" applyFont="1" applyFill="1" applyBorder="1" applyAlignment="1">
      <alignment vertical="center"/>
    </xf>
    <xf numFmtId="0" fontId="47" fillId="0" borderId="0" xfId="0" applyFont="1" applyBorder="1" applyAlignment="1">
      <alignment vertical="center"/>
    </xf>
    <xf numFmtId="0" fontId="60" fillId="0" borderId="18" xfId="0" applyFont="1" applyBorder="1" applyAlignment="1">
      <alignment vertical="center"/>
    </xf>
    <xf numFmtId="0" fontId="33" fillId="0" borderId="18" xfId="0" applyFont="1" applyBorder="1" applyAlignment="1">
      <alignment vertical="center"/>
    </xf>
    <xf numFmtId="0" fontId="0" fillId="0" borderId="14" xfId="0" applyBorder="1">
      <alignment vertical="center"/>
    </xf>
    <xf numFmtId="0" fontId="0" fillId="0" borderId="15" xfId="0" applyBorder="1">
      <alignment vertical="center"/>
    </xf>
    <xf numFmtId="0" fontId="0" fillId="0" borderId="18" xfId="0" applyBorder="1">
      <alignment vertical="center"/>
    </xf>
    <xf numFmtId="0" fontId="0" fillId="0" borderId="37"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pplyAlignment="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22" fillId="6" borderId="36" xfId="0" applyFont="1" applyFill="1" applyBorder="1" applyAlignment="1">
      <alignment horizontal="center" vertical="center"/>
    </xf>
    <xf numFmtId="38" fontId="22" fillId="6" borderId="36" xfId="0" applyNumberFormat="1" applyFont="1" applyFill="1" applyBorder="1" applyAlignment="1">
      <alignment horizontal="center" vertical="center"/>
    </xf>
    <xf numFmtId="0" fontId="22" fillId="6" borderId="0" xfId="0" applyFont="1" applyFill="1" applyBorder="1" applyAlignment="1">
      <alignment horizontal="center" vertical="center"/>
    </xf>
    <xf numFmtId="38" fontId="22" fillId="6" borderId="0" xfId="0" applyNumberFormat="1" applyFont="1" applyFill="1" applyBorder="1" applyAlignment="1">
      <alignment horizontal="center" vertical="center"/>
    </xf>
    <xf numFmtId="0" fontId="38" fillId="0" borderId="0" xfId="0" applyFont="1" applyAlignment="1">
      <alignment horizontal="center" vertical="center"/>
    </xf>
    <xf numFmtId="0" fontId="38" fillId="11" borderId="0" xfId="0" applyFont="1" applyFill="1">
      <alignment vertical="center"/>
    </xf>
    <xf numFmtId="0" fontId="61" fillId="11" borderId="0" xfId="0" applyFont="1" applyFill="1" applyAlignment="1">
      <alignment horizontal="center" vertical="center"/>
    </xf>
    <xf numFmtId="0" fontId="62" fillId="11" borderId="0" xfId="0" applyFont="1" applyFill="1" applyAlignment="1">
      <alignment horizontal="right" vertical="center"/>
    </xf>
    <xf numFmtId="0" fontId="40" fillId="9" borderId="1" xfId="0" applyFont="1" applyFill="1" applyBorder="1" applyAlignment="1">
      <alignment horizontal="center" vertical="center"/>
    </xf>
    <xf numFmtId="56" fontId="38" fillId="9" borderId="1" xfId="0" applyNumberFormat="1" applyFont="1" applyFill="1" applyBorder="1" applyAlignment="1">
      <alignment horizontal="center" vertical="center"/>
    </xf>
    <xf numFmtId="0" fontId="49" fillId="2" borderId="0" xfId="0" applyFont="1" applyFill="1" applyAlignment="1">
      <alignment horizontal="left" vertical="center"/>
    </xf>
    <xf numFmtId="0" fontId="54" fillId="0" borderId="24" xfId="0" applyFont="1" applyBorder="1" applyAlignment="1">
      <alignment horizontal="left" vertical="center"/>
    </xf>
    <xf numFmtId="0" fontId="54" fillId="0" borderId="25" xfId="0" applyFont="1" applyBorder="1" applyAlignment="1">
      <alignment horizontal="left" vertical="center"/>
    </xf>
    <xf numFmtId="0" fontId="54" fillId="0" borderId="19" xfId="0" applyFont="1" applyBorder="1" applyAlignment="1">
      <alignment horizontal="left" vertical="center"/>
    </xf>
    <xf numFmtId="0" fontId="54" fillId="0" borderId="20" xfId="0" applyFont="1" applyBorder="1" applyAlignment="1">
      <alignment horizontal="left" vertical="center"/>
    </xf>
    <xf numFmtId="0" fontId="54" fillId="0" borderId="21" xfId="0" applyFont="1" applyBorder="1" applyAlignment="1">
      <alignment horizontal="left" vertical="center"/>
    </xf>
    <xf numFmtId="0" fontId="0" fillId="0" borderId="0" xfId="0" applyAlignment="1">
      <alignment horizontal="left" vertical="center"/>
    </xf>
    <xf numFmtId="0" fontId="48" fillId="0" borderId="0" xfId="0" applyFont="1" applyAlignment="1">
      <alignment horizontal="left" vertical="center"/>
    </xf>
    <xf numFmtId="0" fontId="6" fillId="0" borderId="0" xfId="0" applyFont="1" applyAlignment="1">
      <alignment horizontal="left"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58" fillId="0" borderId="4" xfId="0" applyFont="1" applyBorder="1" applyAlignment="1">
      <alignment horizontal="center" vertical="center" wrapText="1"/>
    </xf>
    <xf numFmtId="0" fontId="59" fillId="0" borderId="5" xfId="0" applyFont="1" applyBorder="1" applyAlignment="1">
      <alignment horizontal="center" vertical="center" wrapText="1"/>
    </xf>
    <xf numFmtId="3" fontId="29" fillId="2" borderId="4" xfId="0" applyNumberFormat="1" applyFont="1" applyFill="1" applyBorder="1" applyAlignment="1">
      <alignment horizontal="center" vertical="center"/>
    </xf>
    <xf numFmtId="3" fontId="29" fillId="2" borderId="3" xfId="0" applyNumberFormat="1" applyFont="1" applyFill="1" applyBorder="1" applyAlignment="1">
      <alignment horizontal="center" vertical="center"/>
    </xf>
    <xf numFmtId="3" fontId="29" fillId="2" borderId="5" xfId="0" applyNumberFormat="1" applyFont="1" applyFill="1" applyBorder="1" applyAlignment="1">
      <alignment horizontal="center"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4" borderId="4"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5" xfId="0" applyFont="1" applyFill="1" applyBorder="1" applyAlignment="1">
      <alignment horizontal="center"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7" borderId="1" xfId="0" applyFont="1" applyFill="1" applyBorder="1" applyAlignment="1">
      <alignment horizontal="center" vertical="center"/>
    </xf>
    <xf numFmtId="0" fontId="27" fillId="0" borderId="1" xfId="0" applyFont="1" applyBorder="1" applyAlignment="1">
      <alignment horizontal="left" vertical="center"/>
    </xf>
    <xf numFmtId="0" fontId="27" fillId="0" borderId="9" xfId="0" applyFont="1" applyBorder="1" applyAlignment="1">
      <alignment horizontal="left" vertical="center"/>
    </xf>
    <xf numFmtId="0" fontId="27" fillId="0" borderId="1" xfId="0" applyFont="1" applyBorder="1" applyAlignment="1">
      <alignment horizontal="center" vertical="center"/>
    </xf>
    <xf numFmtId="0" fontId="27" fillId="0" borderId="8" xfId="0" applyFont="1" applyBorder="1" applyAlignment="1">
      <alignment horizontal="center" vertical="center" shrinkToFit="1"/>
    </xf>
    <xf numFmtId="49"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10"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5"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176" fontId="27" fillId="0" borderId="4" xfId="0" applyNumberFormat="1" applyFont="1" applyFill="1" applyBorder="1" applyAlignment="1">
      <alignment horizontal="center" vertical="center" shrinkToFit="1"/>
    </xf>
    <xf numFmtId="176" fontId="27" fillId="0" borderId="5" xfId="0" applyNumberFormat="1" applyFont="1" applyFill="1" applyBorder="1" applyAlignment="1">
      <alignment horizontal="center" vertical="center" shrinkToFit="1"/>
    </xf>
    <xf numFmtId="0" fontId="27" fillId="0" borderId="8" xfId="0" applyFont="1" applyBorder="1" applyAlignment="1">
      <alignment horizontal="center" vertical="center"/>
    </xf>
    <xf numFmtId="0" fontId="24" fillId="0" borderId="0" xfId="0" applyFont="1" applyAlignment="1">
      <alignment horizontal="center" vertical="center"/>
    </xf>
    <xf numFmtId="0" fontId="27" fillId="0" borderId="9" xfId="0" applyFont="1" applyBorder="1" applyAlignment="1">
      <alignment horizontal="center" vertical="center"/>
    </xf>
    <xf numFmtId="0" fontId="27" fillId="3" borderId="12" xfId="0" applyFont="1" applyFill="1" applyBorder="1" applyAlignment="1">
      <alignment horizontal="center" vertical="center"/>
    </xf>
    <xf numFmtId="0" fontId="27" fillId="3" borderId="13" xfId="0" applyFont="1" applyFill="1"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22" fillId="4" borderId="4"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25" fillId="0" borderId="0" xfId="0" applyFont="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8" fillId="0" borderId="3" xfId="0" applyFont="1" applyBorder="1" applyAlignment="1">
      <alignment horizontal="center" vertical="center"/>
    </xf>
    <xf numFmtId="0" fontId="22" fillId="2" borderId="4"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14" fillId="0" borderId="30" xfId="0" applyFont="1" applyBorder="1" applyAlignment="1">
      <alignment horizontal="center" vertical="center"/>
    </xf>
    <xf numFmtId="0" fontId="14" fillId="0" borderId="3"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5" xfId="0" applyFont="1" applyFill="1" applyBorder="1" applyAlignment="1">
      <alignment horizontal="left" vertical="center"/>
    </xf>
    <xf numFmtId="0" fontId="14" fillId="0" borderId="0" xfId="0" applyFont="1" applyFill="1" applyBorder="1" applyAlignment="1">
      <alignment horizontal="left" vertical="center"/>
    </xf>
    <xf numFmtId="0" fontId="63" fillId="0" borderId="4" xfId="0" applyFont="1" applyBorder="1" applyAlignment="1">
      <alignment horizontal="left" vertical="center"/>
    </xf>
    <xf numFmtId="0" fontId="63" fillId="0" borderId="3" xfId="0" applyFont="1" applyBorder="1" applyAlignment="1">
      <alignment horizontal="left" vertical="center"/>
    </xf>
    <xf numFmtId="0" fontId="63" fillId="0" borderId="5" xfId="0" applyFont="1" applyBorder="1" applyAlignment="1">
      <alignment horizontal="left" vertical="center"/>
    </xf>
    <xf numFmtId="0" fontId="14" fillId="0" borderId="1" xfId="0" applyFont="1" applyBorder="1" applyAlignment="1">
      <alignment horizontal="center" vertical="center" wrapText="1"/>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6" fillId="2" borderId="9" xfId="0" applyFont="1" applyFill="1" applyBorder="1" applyAlignment="1">
      <alignment horizontal="center" vertical="center"/>
    </xf>
    <xf numFmtId="0" fontId="36" fillId="0" borderId="4"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5" xfId="0" applyFont="1" applyBorder="1" applyAlignment="1">
      <alignment horizontal="left" vertical="center" shrinkToFit="1"/>
    </xf>
    <xf numFmtId="0" fontId="20" fillId="0" borderId="0" xfId="0" applyFont="1" applyBorder="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0" xfId="0" applyFont="1" applyAlignment="1">
      <alignment horizontal="left" vertical="center" shrinkToFit="1"/>
    </xf>
    <xf numFmtId="0" fontId="14" fillId="5" borderId="0" xfId="0" applyFont="1" applyFill="1" applyBorder="1" applyAlignment="1">
      <alignment horizontal="left" vertical="center"/>
    </xf>
    <xf numFmtId="0" fontId="14" fillId="6" borderId="8"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9" xfId="0" applyFont="1" applyFill="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34" fillId="0" borderId="4"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6" borderId="1" xfId="0" applyFont="1" applyFill="1" applyBorder="1" applyAlignment="1">
      <alignment horizontal="left" vertical="center" shrinkToFit="1"/>
    </xf>
    <xf numFmtId="38" fontId="55" fillId="6" borderId="18" xfId="4" applyNumberFormat="1" applyFill="1" applyBorder="1" applyAlignment="1">
      <alignment horizontal="center" vertical="center"/>
    </xf>
    <xf numFmtId="38" fontId="6" fillId="6" borderId="0" xfId="1" applyFont="1" applyFill="1" applyBorder="1" applyAlignment="1">
      <alignment horizontal="center" vertical="center"/>
    </xf>
    <xf numFmtId="38" fontId="6" fillId="6" borderId="37" xfId="1" applyFont="1" applyFill="1" applyBorder="1" applyAlignment="1">
      <alignment horizontal="center" vertical="center"/>
    </xf>
    <xf numFmtId="38" fontId="6" fillId="6" borderId="18" xfId="1" applyFont="1" applyFill="1" applyBorder="1" applyAlignment="1">
      <alignment horizontal="center" vertical="center"/>
    </xf>
    <xf numFmtId="38" fontId="6" fillId="6" borderId="16" xfId="1" applyFont="1" applyFill="1" applyBorder="1" applyAlignment="1">
      <alignment horizontal="center" vertical="center"/>
    </xf>
    <xf numFmtId="38" fontId="6" fillId="6" borderId="2" xfId="1" applyFont="1" applyFill="1" applyBorder="1" applyAlignment="1">
      <alignment horizontal="center" vertical="center"/>
    </xf>
    <xf numFmtId="38" fontId="6" fillId="6" borderId="17" xfId="1" applyFont="1" applyFill="1" applyBorder="1" applyAlignment="1">
      <alignment horizontal="center" vertical="center"/>
    </xf>
    <xf numFmtId="38" fontId="6" fillId="6" borderId="14" xfId="1" applyFont="1" applyFill="1" applyBorder="1" applyAlignment="1">
      <alignment horizontal="center" vertical="center"/>
    </xf>
    <xf numFmtId="38" fontId="6" fillId="6" borderId="36" xfId="1" applyFont="1" applyFill="1" applyBorder="1" applyAlignment="1">
      <alignment horizontal="center" vertical="center"/>
    </xf>
    <xf numFmtId="38" fontId="6" fillId="6" borderId="15" xfId="1" applyFont="1" applyFill="1" applyBorder="1" applyAlignment="1">
      <alignment horizontal="center" vertical="center"/>
    </xf>
    <xf numFmtId="0" fontId="1" fillId="6" borderId="1" xfId="0" applyFont="1" applyFill="1" applyBorder="1" applyAlignment="1">
      <alignment horizontal="left" vertical="center" shrinkToFit="1"/>
    </xf>
    <xf numFmtId="0" fontId="2" fillId="6" borderId="1" xfId="0" applyFont="1" applyFill="1" applyBorder="1" applyAlignment="1">
      <alignment horizontal="left" vertical="center" shrinkToFit="1"/>
    </xf>
    <xf numFmtId="0" fontId="6" fillId="6" borderId="4" xfId="0" applyFont="1" applyFill="1" applyBorder="1" applyAlignment="1">
      <alignment horizontal="left" vertical="center" shrinkToFit="1"/>
    </xf>
    <xf numFmtId="0" fontId="6" fillId="6" borderId="3" xfId="0" applyFont="1" applyFill="1" applyBorder="1" applyAlignment="1">
      <alignment horizontal="left" vertical="center" shrinkToFit="1"/>
    </xf>
    <xf numFmtId="0" fontId="6" fillId="6" borderId="5" xfId="0" applyFont="1" applyFill="1" applyBorder="1" applyAlignment="1">
      <alignment horizontal="left" vertical="center" shrinkToFit="1"/>
    </xf>
    <xf numFmtId="0" fontId="38" fillId="0" borderId="1" xfId="0" applyFont="1" applyBorder="1" applyAlignment="1">
      <alignment horizontal="left" vertical="center"/>
    </xf>
    <xf numFmtId="0" fontId="38" fillId="0" borderId="4" xfId="0" applyFont="1" applyBorder="1" applyAlignment="1">
      <alignment horizontal="center" vertical="center"/>
    </xf>
    <xf numFmtId="0" fontId="38" fillId="0" borderId="3" xfId="0" applyFont="1" applyBorder="1" applyAlignment="1">
      <alignment horizontal="center" vertical="center"/>
    </xf>
    <xf numFmtId="0" fontId="38" fillId="0" borderId="5" xfId="0" applyFont="1" applyBorder="1" applyAlignment="1">
      <alignment horizontal="center" vertical="center"/>
    </xf>
    <xf numFmtId="0" fontId="39" fillId="0" borderId="1" xfId="0" applyFont="1" applyBorder="1" applyAlignment="1">
      <alignment horizontal="left" vertical="center"/>
    </xf>
    <xf numFmtId="0" fontId="39" fillId="0" borderId="4" xfId="0" applyFont="1" applyBorder="1" applyAlignment="1">
      <alignment horizontal="center" vertical="center"/>
    </xf>
    <xf numFmtId="0" fontId="39" fillId="0" borderId="3" xfId="0" applyFont="1" applyBorder="1" applyAlignment="1">
      <alignment horizontal="center" vertical="center"/>
    </xf>
    <xf numFmtId="0" fontId="39" fillId="0" borderId="5" xfId="0" applyFont="1" applyBorder="1" applyAlignment="1">
      <alignment horizontal="center" vertical="center"/>
    </xf>
    <xf numFmtId="0" fontId="39" fillId="0" borderId="4"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38" fillId="8" borderId="1" xfId="0" applyFont="1" applyFill="1" applyBorder="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8" borderId="4" xfId="0" applyFont="1" applyFill="1" applyBorder="1" applyAlignment="1">
      <alignment horizontal="center" vertical="center"/>
    </xf>
    <xf numFmtId="0" fontId="38" fillId="8" borderId="3" xfId="0" applyFont="1" applyFill="1" applyBorder="1" applyAlignment="1">
      <alignment horizontal="center" vertical="center"/>
    </xf>
    <xf numFmtId="0" fontId="38" fillId="8" borderId="5" xfId="0" applyFont="1" applyFill="1" applyBorder="1" applyAlignment="1">
      <alignment horizontal="center" vertical="center"/>
    </xf>
    <xf numFmtId="0" fontId="64" fillId="12" borderId="0" xfId="0" applyFont="1" applyFill="1" applyAlignment="1">
      <alignment horizontal="center" vertical="center"/>
    </xf>
  </cellXfs>
  <cellStyles count="5">
    <cellStyle name="ハイパーリンク" xfId="4" builtinId="8"/>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22529" name="Group Box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12</xdr:row>
          <xdr:rowOff>76200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22531" name="Option Button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jkf.ne.jp/dist-goods"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47"/>
  <sheetViews>
    <sheetView topLeftCell="A7" workbookViewId="0">
      <selection activeCell="H37" sqref="H37"/>
    </sheetView>
  </sheetViews>
  <sheetFormatPr defaultRowHeight="18.75"/>
  <cols>
    <col min="1" max="16384" width="9" style="26"/>
  </cols>
  <sheetData>
    <row r="2" spans="1:14">
      <c r="C2" s="26" t="s">
        <v>188</v>
      </c>
    </row>
    <row r="4" spans="1:14">
      <c r="A4" s="198" t="s">
        <v>189</v>
      </c>
      <c r="B4" s="198"/>
      <c r="C4" s="198"/>
      <c r="D4" s="198"/>
      <c r="E4" s="198"/>
      <c r="F4" s="198"/>
      <c r="G4" s="198"/>
      <c r="H4" s="198"/>
      <c r="I4" s="198"/>
      <c r="J4" s="198"/>
      <c r="K4" s="198"/>
      <c r="L4" s="198"/>
      <c r="M4" s="198"/>
    </row>
    <row r="5" spans="1:14">
      <c r="A5" s="198" t="s">
        <v>190</v>
      </c>
      <c r="B5" s="198"/>
      <c r="C5" s="198"/>
      <c r="D5" s="198"/>
      <c r="E5" s="198"/>
      <c r="F5" s="198"/>
      <c r="G5" s="198"/>
      <c r="H5" s="198"/>
      <c r="I5" s="198"/>
      <c r="J5" s="198"/>
      <c r="K5" s="198"/>
      <c r="L5" s="198"/>
      <c r="M5" s="198"/>
    </row>
    <row r="6" spans="1:14">
      <c r="A6" s="198" t="s">
        <v>191</v>
      </c>
      <c r="B6" s="198"/>
      <c r="C6" s="198"/>
      <c r="D6" s="198"/>
      <c r="E6" s="198"/>
      <c r="F6" s="198"/>
      <c r="G6" s="198"/>
      <c r="H6" s="198"/>
      <c r="I6" s="198"/>
      <c r="J6" s="198"/>
      <c r="K6" s="198"/>
      <c r="L6" s="198"/>
      <c r="M6" s="198"/>
      <c r="N6" s="198"/>
    </row>
    <row r="7" spans="1:14">
      <c r="A7" s="199" t="s">
        <v>192</v>
      </c>
      <c r="B7" s="199"/>
      <c r="C7" s="199"/>
      <c r="D7" s="199"/>
      <c r="E7" s="199"/>
      <c r="F7" s="199"/>
      <c r="G7" s="199"/>
      <c r="H7" s="199"/>
      <c r="I7" s="199"/>
      <c r="J7" s="199"/>
      <c r="K7" s="199"/>
      <c r="L7" s="199"/>
      <c r="M7" s="199"/>
    </row>
    <row r="8" spans="1:14">
      <c r="A8" s="199" t="s">
        <v>193</v>
      </c>
      <c r="B8" s="199"/>
      <c r="C8" s="199"/>
      <c r="D8" s="199"/>
      <c r="E8" s="199"/>
      <c r="F8" s="199"/>
      <c r="G8" s="199"/>
      <c r="H8" s="199"/>
      <c r="I8" s="199"/>
      <c r="J8" s="199"/>
      <c r="K8" s="199"/>
      <c r="L8" s="199"/>
      <c r="M8" s="199"/>
    </row>
    <row r="9" spans="1:14">
      <c r="A9" s="192" t="s">
        <v>194</v>
      </c>
      <c r="B9" s="192"/>
      <c r="C9" s="192"/>
      <c r="D9" s="192"/>
      <c r="E9" s="192"/>
      <c r="F9" s="192"/>
      <c r="G9" s="192"/>
      <c r="H9" s="192"/>
      <c r="I9" s="192"/>
      <c r="J9" s="192"/>
      <c r="K9" s="192"/>
      <c r="L9" s="192"/>
    </row>
    <row r="27" spans="1:14">
      <c r="A27" s="26" t="s">
        <v>195</v>
      </c>
    </row>
    <row r="28" spans="1:14">
      <c r="A28" s="26" t="s">
        <v>196</v>
      </c>
    </row>
    <row r="29" spans="1:14">
      <c r="A29" s="198" t="s">
        <v>209</v>
      </c>
      <c r="B29" s="198"/>
      <c r="C29" s="198"/>
      <c r="D29" s="198"/>
      <c r="E29" s="198"/>
      <c r="F29" s="198"/>
      <c r="G29" s="198"/>
      <c r="H29" s="198"/>
      <c r="I29" s="198"/>
      <c r="J29" s="198"/>
      <c r="K29" s="198"/>
      <c r="L29" s="198"/>
      <c r="M29" s="198"/>
      <c r="N29" s="198"/>
    </row>
    <row r="30" spans="1:14">
      <c r="A30" s="198" t="s">
        <v>197</v>
      </c>
      <c r="B30" s="198"/>
      <c r="C30" s="198"/>
      <c r="D30" s="198"/>
      <c r="E30" s="198"/>
      <c r="F30" s="198"/>
      <c r="G30" s="198"/>
      <c r="H30" s="198"/>
      <c r="I30" s="198"/>
      <c r="J30" s="198"/>
      <c r="K30" s="198"/>
      <c r="L30" s="198"/>
      <c r="M30" s="198"/>
      <c r="N30" s="198"/>
    </row>
    <row r="31" spans="1:14">
      <c r="A31" s="26" t="s">
        <v>198</v>
      </c>
    </row>
    <row r="32" spans="1:14">
      <c r="A32" s="26" t="s">
        <v>199</v>
      </c>
    </row>
    <row r="33" spans="2:15">
      <c r="B33" s="192" t="s">
        <v>200</v>
      </c>
      <c r="C33" s="192"/>
      <c r="D33" s="192"/>
      <c r="E33" s="192"/>
      <c r="F33" s="192"/>
      <c r="G33" s="192"/>
      <c r="H33" s="192"/>
      <c r="I33" s="192"/>
      <c r="J33" s="192"/>
      <c r="K33" s="192"/>
      <c r="L33" s="192"/>
    </row>
    <row r="34" spans="2:15">
      <c r="B34" s="192" t="s">
        <v>201</v>
      </c>
      <c r="C34" s="192"/>
      <c r="D34" s="192"/>
      <c r="E34" s="192"/>
      <c r="F34" s="192"/>
      <c r="G34" s="192"/>
      <c r="H34" s="192"/>
      <c r="I34" s="192"/>
      <c r="J34" s="192"/>
      <c r="K34" s="192"/>
      <c r="L34" s="192"/>
    </row>
    <row r="35" spans="2:15">
      <c r="B35" s="192" t="s">
        <v>202</v>
      </c>
      <c r="C35" s="192"/>
      <c r="D35" s="192"/>
      <c r="E35" s="192"/>
      <c r="F35" s="192"/>
      <c r="G35" s="192"/>
      <c r="H35" s="192"/>
      <c r="I35" s="192"/>
      <c r="J35" s="192"/>
      <c r="K35" s="192"/>
      <c r="L35" s="192"/>
    </row>
    <row r="36" spans="2:15">
      <c r="B36" s="144" t="s">
        <v>230</v>
      </c>
      <c r="C36" s="144"/>
      <c r="D36" s="144"/>
      <c r="E36" s="144"/>
      <c r="F36" s="144"/>
      <c r="G36" s="144"/>
      <c r="H36" s="144"/>
      <c r="I36" s="144"/>
      <c r="J36" s="144"/>
      <c r="K36" s="144"/>
      <c r="L36" s="144"/>
    </row>
    <row r="37" spans="2:15">
      <c r="B37" s="144" t="s">
        <v>229</v>
      </c>
      <c r="C37" s="144"/>
      <c r="D37" s="144"/>
      <c r="E37" s="144"/>
      <c r="F37" s="144"/>
      <c r="G37" s="144"/>
      <c r="H37" s="144"/>
      <c r="I37" s="144"/>
      <c r="J37" s="144"/>
      <c r="K37" s="144"/>
      <c r="L37" s="144"/>
    </row>
    <row r="38" spans="2:15">
      <c r="B38" s="131"/>
      <c r="C38" s="131"/>
      <c r="D38" s="131"/>
      <c r="E38" s="131"/>
      <c r="F38" s="131"/>
      <c r="G38" s="131"/>
      <c r="H38" s="131"/>
      <c r="I38" s="131"/>
      <c r="J38" s="131"/>
      <c r="K38" s="131"/>
      <c r="L38" s="131"/>
    </row>
    <row r="39" spans="2:15">
      <c r="B39" s="132" t="s">
        <v>215</v>
      </c>
    </row>
    <row r="40" spans="2:15">
      <c r="B40" s="32" t="s">
        <v>211</v>
      </c>
    </row>
    <row r="41" spans="2:15">
      <c r="B41" s="32" t="s">
        <v>210</v>
      </c>
    </row>
    <row r="42" spans="2:15">
      <c r="B42" s="32" t="s">
        <v>203</v>
      </c>
    </row>
    <row r="43" spans="2:15">
      <c r="B43" s="26" t="s">
        <v>204</v>
      </c>
    </row>
    <row r="44" spans="2:15" ht="19.5" thickBot="1"/>
    <row r="45" spans="2:15" ht="25.5">
      <c r="B45" s="195" t="s">
        <v>212</v>
      </c>
      <c r="C45" s="196"/>
      <c r="D45" s="196"/>
      <c r="E45" s="196"/>
      <c r="F45" s="196"/>
      <c r="G45" s="196"/>
      <c r="H45" s="196"/>
      <c r="I45" s="196"/>
      <c r="J45" s="196"/>
      <c r="K45" s="196"/>
      <c r="L45" s="196"/>
      <c r="M45" s="196"/>
      <c r="N45" s="197"/>
    </row>
    <row r="46" spans="2:15" ht="25.5">
      <c r="B46" s="138" t="s">
        <v>213</v>
      </c>
      <c r="C46" s="139"/>
      <c r="D46" s="139"/>
      <c r="E46" s="139"/>
      <c r="F46" s="139"/>
      <c r="G46" s="139"/>
      <c r="H46" s="139"/>
      <c r="I46" s="139"/>
      <c r="J46" s="139"/>
      <c r="K46" s="139"/>
      <c r="L46" s="139"/>
      <c r="M46" s="139"/>
      <c r="N46" s="140"/>
      <c r="O46" s="137"/>
    </row>
    <row r="47" spans="2:15" ht="26.25" thickBot="1">
      <c r="B47" s="193" t="s">
        <v>214</v>
      </c>
      <c r="C47" s="194"/>
      <c r="D47" s="194"/>
      <c r="E47" s="194"/>
      <c r="F47" s="194"/>
      <c r="G47" s="194"/>
      <c r="H47" s="194"/>
      <c r="I47" s="194"/>
      <c r="J47" s="194"/>
      <c r="K47" s="141"/>
      <c r="L47" s="141"/>
      <c r="M47" s="141"/>
      <c r="N47" s="142"/>
    </row>
  </sheetData>
  <mergeCells count="13">
    <mergeCell ref="A9:L9"/>
    <mergeCell ref="B47:J47"/>
    <mergeCell ref="B45:N45"/>
    <mergeCell ref="A4:M4"/>
    <mergeCell ref="A5:M5"/>
    <mergeCell ref="A6:N6"/>
    <mergeCell ref="A7:M7"/>
    <mergeCell ref="A8:M8"/>
    <mergeCell ref="A29:N29"/>
    <mergeCell ref="A30:N30"/>
    <mergeCell ref="B33:L33"/>
    <mergeCell ref="B34:L34"/>
    <mergeCell ref="B35:L35"/>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view="pageBreakPreview" topLeftCell="A2" zoomScaleNormal="100" zoomScaleSheetLayoutView="100" workbookViewId="0">
      <selection activeCell="A14" sqref="A14:E14"/>
    </sheetView>
  </sheetViews>
  <sheetFormatPr defaultColWidth="9" defaultRowHeight="30" customHeight="1"/>
  <cols>
    <col min="1" max="1" width="11.25" style="17" bestFit="1" customWidth="1"/>
    <col min="2" max="2" width="44.5" style="17" customWidth="1"/>
    <col min="3" max="16384" width="9" style="17"/>
  </cols>
  <sheetData>
    <row r="1" spans="1:5" ht="30" customHeight="1">
      <c r="A1" s="202" t="s">
        <v>24</v>
      </c>
      <c r="B1" s="202"/>
    </row>
    <row r="2" spans="1:5" ht="30" customHeight="1">
      <c r="A2" s="203" t="s">
        <v>25</v>
      </c>
      <c r="B2" s="203"/>
    </row>
    <row r="3" spans="1:5" ht="30" customHeight="1">
      <c r="A3" s="6" t="s">
        <v>17</v>
      </c>
      <c r="B3" s="18" t="s">
        <v>13</v>
      </c>
    </row>
    <row r="4" spans="1:5" ht="30" customHeight="1">
      <c r="A4" s="6" t="s">
        <v>8</v>
      </c>
      <c r="B4" s="18" t="s">
        <v>26</v>
      </c>
    </row>
    <row r="5" spans="1:5" ht="30" customHeight="1">
      <c r="A5" s="6" t="s">
        <v>6</v>
      </c>
      <c r="B5" s="19" t="s">
        <v>27</v>
      </c>
    </row>
    <row r="6" spans="1:5" ht="30" customHeight="1">
      <c r="A6" s="201" t="s">
        <v>15</v>
      </c>
      <c r="B6" s="19" t="s">
        <v>28</v>
      </c>
      <c r="C6" s="20"/>
      <c r="D6" s="20"/>
    </row>
    <row r="7" spans="1:5" ht="30" customHeight="1">
      <c r="A7" s="201"/>
      <c r="B7" s="21" t="s">
        <v>29</v>
      </c>
      <c r="C7" s="20"/>
      <c r="D7" s="20"/>
    </row>
    <row r="8" spans="1:5" ht="30" customHeight="1">
      <c r="A8" s="6" t="s">
        <v>16</v>
      </c>
      <c r="B8" s="21" t="s">
        <v>30</v>
      </c>
      <c r="C8" s="20"/>
      <c r="D8" s="20"/>
    </row>
    <row r="10" spans="1:5" ht="30" customHeight="1">
      <c r="A10" s="17" t="s">
        <v>228</v>
      </c>
    </row>
    <row r="11" spans="1:5" ht="30" customHeight="1">
      <c r="A11" s="17" t="s">
        <v>141</v>
      </c>
    </row>
    <row r="12" spans="1:5" ht="30" customHeight="1">
      <c r="A12" s="17" t="s">
        <v>142</v>
      </c>
    </row>
    <row r="13" spans="1:5" ht="30" customHeight="1">
      <c r="A13" s="200" t="s">
        <v>224</v>
      </c>
      <c r="B13" s="200"/>
      <c r="C13" s="200"/>
      <c r="D13" s="200"/>
      <c r="E13" s="200"/>
    </row>
    <row r="14" spans="1:5" ht="30" customHeight="1">
      <c r="A14" s="200" t="s">
        <v>225</v>
      </c>
      <c r="B14" s="200"/>
      <c r="C14" s="200"/>
      <c r="D14" s="200"/>
      <c r="E14" s="200"/>
    </row>
    <row r="15" spans="1:5" ht="30" customHeight="1">
      <c r="A15" s="200" t="s">
        <v>226</v>
      </c>
      <c r="B15" s="200"/>
      <c r="C15" s="200"/>
      <c r="D15" s="200"/>
      <c r="E15" s="200"/>
    </row>
    <row r="16" spans="1:5" ht="30" customHeight="1">
      <c r="A16" s="17" t="s">
        <v>143</v>
      </c>
    </row>
    <row r="17" spans="1:2" ht="30" customHeight="1">
      <c r="A17" s="159" t="s">
        <v>227</v>
      </c>
      <c r="B17" s="159"/>
    </row>
    <row r="18" spans="1:2" ht="30" customHeight="1">
      <c r="A18" s="17" t="s">
        <v>144</v>
      </c>
    </row>
    <row r="19" spans="1:2" ht="30" customHeight="1">
      <c r="A19" s="17" t="s">
        <v>145</v>
      </c>
    </row>
    <row r="20" spans="1:2" ht="30" customHeight="1">
      <c r="A20" s="17" t="s">
        <v>146</v>
      </c>
    </row>
    <row r="21" spans="1:2" ht="30" customHeight="1">
      <c r="A21" s="17" t="s">
        <v>147</v>
      </c>
    </row>
    <row r="22" spans="1:2" ht="30" customHeight="1">
      <c r="A22" s="17" t="s">
        <v>148</v>
      </c>
    </row>
    <row r="23" spans="1:2" ht="30" customHeight="1">
      <c r="A23" s="17" t="s">
        <v>149</v>
      </c>
    </row>
  </sheetData>
  <mergeCells count="6">
    <mergeCell ref="A15:E15"/>
    <mergeCell ref="A6:A7"/>
    <mergeCell ref="A1:B1"/>
    <mergeCell ref="A2:B2"/>
    <mergeCell ref="A14:E14"/>
    <mergeCell ref="A13:E13"/>
  </mergeCells>
  <phoneticPr fontId="3"/>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W29"/>
  <sheetViews>
    <sheetView view="pageBreakPreview" zoomScaleNormal="100" zoomScaleSheetLayoutView="100" workbookViewId="0">
      <selection activeCell="B8" sqref="B8:F8"/>
    </sheetView>
  </sheetViews>
  <sheetFormatPr defaultColWidth="12.75" defaultRowHeight="34.9" customHeight="1"/>
  <cols>
    <col min="1" max="2" width="12.75" style="72"/>
    <col min="3" max="3" width="14.875" style="72" customWidth="1"/>
    <col min="4" max="5" width="12.75" style="72" customWidth="1"/>
    <col min="6" max="6" width="15.5" style="72" customWidth="1"/>
    <col min="7" max="7" width="14.375" style="69" bestFit="1" customWidth="1"/>
    <col min="8" max="8" width="12.75" style="69" customWidth="1"/>
    <col min="9" max="11" width="12.75" style="69"/>
    <col min="12" max="23" width="12.75" style="71"/>
    <col min="24" max="16384" width="12.75" style="72"/>
  </cols>
  <sheetData>
    <row r="1" spans="1:23" ht="34.9" customHeight="1">
      <c r="A1" s="238" t="s">
        <v>109</v>
      </c>
      <c r="B1" s="238"/>
      <c r="C1" s="238"/>
      <c r="D1" s="238"/>
      <c r="E1" s="238"/>
      <c r="F1" s="238"/>
      <c r="G1" s="70">
        <f ca="1">TODAY()</f>
        <v>44268</v>
      </c>
      <c r="H1" s="72"/>
      <c r="U1" s="72"/>
      <c r="V1" s="72"/>
      <c r="W1" s="72"/>
    </row>
    <row r="2" spans="1:23" ht="34.9" customHeight="1" thickBot="1">
      <c r="A2" s="68"/>
      <c r="B2" s="68"/>
      <c r="C2" s="68"/>
      <c r="D2" s="68"/>
      <c r="E2" s="68"/>
      <c r="F2" s="68"/>
      <c r="G2" s="70"/>
      <c r="H2" s="72"/>
      <c r="U2" s="72"/>
      <c r="V2" s="72"/>
      <c r="W2" s="72"/>
    </row>
    <row r="3" spans="1:23" ht="34.9" customHeight="1" thickBot="1">
      <c r="A3" s="98" t="s">
        <v>130</v>
      </c>
      <c r="B3" s="240" t="s">
        <v>84</v>
      </c>
      <c r="C3" s="241"/>
      <c r="G3" s="72"/>
      <c r="U3" s="72"/>
      <c r="V3" s="72"/>
      <c r="W3" s="72"/>
    </row>
    <row r="4" spans="1:23" ht="34.9" customHeight="1">
      <c r="A4" s="97" t="s">
        <v>63</v>
      </c>
      <c r="B4" s="239" t="str">
        <f>【基本情報】!B3</f>
        <v>熊本県空手道連盟</v>
      </c>
      <c r="C4" s="239"/>
      <c r="D4" s="74" t="s">
        <v>64</v>
      </c>
      <c r="E4" s="225" t="str">
        <f>【基本情報】!B4</f>
        <v>くまモン道場</v>
      </c>
      <c r="F4" s="225"/>
      <c r="G4" s="69" t="s">
        <v>102</v>
      </c>
      <c r="H4" s="76"/>
      <c r="U4" s="72"/>
      <c r="V4" s="72"/>
      <c r="W4" s="72"/>
    </row>
    <row r="5" spans="1:23" ht="34.9" customHeight="1">
      <c r="A5" s="74" t="s" ph="1">
        <v>71</v>
      </c>
      <c r="B5" s="225" t="s" ph="1">
        <v>129</v>
      </c>
      <c r="C5" s="225" ph="1"/>
      <c r="D5" s="74" t="s">
        <v>1</v>
      </c>
      <c r="E5" s="237" t="s">
        <v>84</v>
      </c>
      <c r="F5" s="237"/>
      <c r="G5" s="73" t="s">
        <v>207</v>
      </c>
      <c r="H5" s="76"/>
      <c r="I5" s="76"/>
      <c r="U5" s="72"/>
      <c r="V5" s="72"/>
      <c r="W5" s="72"/>
    </row>
    <row r="6" spans="1:23" ht="34.9" customHeight="1">
      <c r="A6" s="74" t="s">
        <v>2</v>
      </c>
      <c r="B6" s="235">
        <v>33500</v>
      </c>
      <c r="C6" s="236"/>
      <c r="D6" s="77" t="s">
        <v>3</v>
      </c>
      <c r="E6" s="95">
        <f ca="1">DATEDIF(B6,$G$1,"Y")</f>
        <v>29</v>
      </c>
      <c r="F6" s="96" t="s">
        <v>75</v>
      </c>
      <c r="G6" s="75" t="s">
        <v>103</v>
      </c>
      <c r="H6" s="76"/>
      <c r="I6" s="76"/>
      <c r="U6" s="72"/>
      <c r="V6" s="72"/>
      <c r="W6" s="72"/>
    </row>
    <row r="7" spans="1:23" ht="34.9" customHeight="1">
      <c r="A7" s="222" t="s">
        <v>15</v>
      </c>
      <c r="B7" s="223" t="s">
        <v>65</v>
      </c>
      <c r="C7" s="223"/>
      <c r="D7" s="223"/>
      <c r="E7" s="224"/>
      <c r="F7" s="224"/>
      <c r="G7" s="75" t="s">
        <v>101</v>
      </c>
      <c r="H7" s="80"/>
    </row>
    <row r="8" spans="1:23" ht="34.9" customHeight="1">
      <c r="A8" s="222"/>
      <c r="B8" s="223" t="s">
        <v>66</v>
      </c>
      <c r="C8" s="223"/>
      <c r="D8" s="223"/>
      <c r="E8" s="223"/>
      <c r="F8" s="223"/>
      <c r="G8" s="75" t="s">
        <v>105</v>
      </c>
      <c r="H8" s="80"/>
      <c r="J8" s="76"/>
      <c r="K8" s="76"/>
      <c r="L8" s="81"/>
    </row>
    <row r="9" spans="1:23" ht="34.9" customHeight="1">
      <c r="A9" s="74" t="s">
        <v>67</v>
      </c>
      <c r="B9" s="225" t="s">
        <v>72</v>
      </c>
      <c r="C9" s="225"/>
      <c r="D9" s="74" t="s">
        <v>68</v>
      </c>
      <c r="E9" s="226" t="s">
        <v>73</v>
      </c>
      <c r="F9" s="226"/>
      <c r="G9" s="79" t="s">
        <v>104</v>
      </c>
      <c r="H9" s="80"/>
      <c r="J9" s="76"/>
      <c r="K9" s="76"/>
      <c r="L9" s="81"/>
    </row>
    <row r="10" spans="1:23" ht="34.9" customHeight="1">
      <c r="A10" s="83" t="s">
        <v>20</v>
      </c>
      <c r="B10" s="227" t="s">
        <v>74</v>
      </c>
      <c r="C10" s="227"/>
      <c r="D10" s="84" t="s">
        <v>21</v>
      </c>
      <c r="E10" s="233">
        <v>10004</v>
      </c>
      <c r="F10" s="234"/>
      <c r="G10" s="75" t="s">
        <v>107</v>
      </c>
      <c r="H10" s="80"/>
      <c r="J10" s="76"/>
      <c r="K10" s="76"/>
      <c r="L10" s="81"/>
    </row>
    <row r="11" spans="1:23" ht="34.9" customHeight="1">
      <c r="A11" s="74" t="s">
        <v>69</v>
      </c>
      <c r="B11" s="228" t="s">
        <v>76</v>
      </c>
      <c r="C11" s="228"/>
      <c r="D11" s="83" t="s">
        <v>92</v>
      </c>
      <c r="E11" s="229" t="s">
        <v>84</v>
      </c>
      <c r="F11" s="229"/>
      <c r="G11" s="82" t="s">
        <v>106</v>
      </c>
      <c r="H11" s="80"/>
    </row>
    <row r="12" spans="1:23" ht="34.9" customHeight="1">
      <c r="A12" s="74" t="s">
        <v>70</v>
      </c>
      <c r="B12" s="228" t="s">
        <v>84</v>
      </c>
      <c r="C12" s="228"/>
      <c r="D12" s="77" t="s">
        <v>110</v>
      </c>
      <c r="E12" s="85" t="s">
        <v>84</v>
      </c>
      <c r="F12" s="78" t="s">
        <v>84</v>
      </c>
      <c r="G12" s="155" t="s">
        <v>131</v>
      </c>
      <c r="H12" s="156"/>
      <c r="I12" s="157"/>
      <c r="J12" s="157"/>
      <c r="K12" s="157"/>
      <c r="L12" s="158"/>
      <c r="M12" s="158"/>
    </row>
    <row r="13" spans="1:23" ht="22.5" customHeight="1">
      <c r="A13" s="230" t="s">
        <v>183</v>
      </c>
      <c r="B13" s="231"/>
      <c r="C13" s="232"/>
      <c r="D13" s="230" t="s">
        <v>184</v>
      </c>
      <c r="E13" s="231"/>
      <c r="F13" s="232"/>
      <c r="G13" s="155" t="s">
        <v>208</v>
      </c>
      <c r="H13" s="156"/>
      <c r="I13" s="157"/>
      <c r="J13" s="157"/>
      <c r="K13" s="157"/>
      <c r="L13" s="158"/>
      <c r="M13" s="158"/>
    </row>
    <row r="14" spans="1:23" ht="163.5" customHeight="1">
      <c r="A14" s="228"/>
      <c r="B14" s="228"/>
      <c r="C14" s="228"/>
      <c r="D14" s="228"/>
      <c r="E14" s="228"/>
      <c r="F14" s="228"/>
      <c r="G14" s="82" t="s">
        <v>108</v>
      </c>
    </row>
    <row r="15" spans="1:23" ht="19.899999999999999" customHeight="1">
      <c r="A15" s="86" t="s">
        <v>61</v>
      </c>
      <c r="B15" s="220" t="s">
        <v>62</v>
      </c>
      <c r="C15" s="221"/>
      <c r="D15" s="86" t="s">
        <v>10</v>
      </c>
      <c r="E15" s="86" t="s">
        <v>11</v>
      </c>
      <c r="F15" s="86" t="s">
        <v>23</v>
      </c>
      <c r="G15" s="104" t="s">
        <v>139</v>
      </c>
      <c r="H15" s="105"/>
      <c r="I15" s="105"/>
      <c r="J15" s="105"/>
      <c r="K15" s="105"/>
    </row>
    <row r="16" spans="1:23" s="81" customFormat="1" ht="19.899999999999999" customHeight="1">
      <c r="A16" s="148" t="s">
        <v>40</v>
      </c>
      <c r="B16" s="214" t="s">
        <v>124</v>
      </c>
      <c r="C16" s="215"/>
      <c r="D16" s="87">
        <v>5000</v>
      </c>
      <c r="E16" s="88">
        <v>1</v>
      </c>
      <c r="F16" s="89">
        <f t="shared" ref="F16:F21" si="0">D16*E16</f>
        <v>5000</v>
      </c>
      <c r="G16" s="104" t="s">
        <v>140</v>
      </c>
      <c r="H16" s="104"/>
      <c r="I16" s="104"/>
      <c r="J16" s="105"/>
      <c r="K16" s="105"/>
      <c r="L16" s="71"/>
    </row>
    <row r="17" spans="1:13" ht="19.899999999999999" customHeight="1">
      <c r="A17" s="145" t="s">
        <v>234</v>
      </c>
      <c r="B17" s="216" t="s">
        <v>185</v>
      </c>
      <c r="C17" s="217"/>
      <c r="D17" s="87">
        <v>3000</v>
      </c>
      <c r="E17" s="88">
        <v>1</v>
      </c>
      <c r="F17" s="89">
        <f t="shared" si="0"/>
        <v>3000</v>
      </c>
      <c r="G17" s="168" t="s">
        <v>243</v>
      </c>
      <c r="H17" s="72"/>
      <c r="I17" s="72"/>
      <c r="J17" s="72"/>
      <c r="K17" s="72"/>
      <c r="L17" s="72"/>
      <c r="M17" s="72"/>
    </row>
    <row r="18" spans="1:13" ht="19.899999999999999" customHeight="1">
      <c r="A18" s="146" t="s">
        <v>235</v>
      </c>
      <c r="B18" s="218"/>
      <c r="C18" s="219"/>
      <c r="D18" s="206" t="s">
        <v>242</v>
      </c>
      <c r="E18" s="207"/>
      <c r="F18" s="208"/>
      <c r="G18" s="168" t="s">
        <v>244</v>
      </c>
      <c r="H18" s="72"/>
      <c r="I18" s="72"/>
      <c r="J18" s="72"/>
      <c r="K18" s="72"/>
      <c r="L18" s="72"/>
      <c r="M18" s="72"/>
    </row>
    <row r="19" spans="1:13" ht="19.899999999999999" customHeight="1">
      <c r="A19" s="162" t="s">
        <v>236</v>
      </c>
      <c r="B19" s="204" t="s">
        <v>237</v>
      </c>
      <c r="C19" s="205"/>
      <c r="D19" s="160">
        <v>5000</v>
      </c>
      <c r="E19" s="161">
        <v>1</v>
      </c>
      <c r="F19" s="89">
        <f t="shared" ref="F19" si="1">D19*E19</f>
        <v>5000</v>
      </c>
      <c r="G19" s="72"/>
      <c r="H19" s="72"/>
      <c r="I19" s="72"/>
      <c r="J19" s="72"/>
      <c r="K19" s="72"/>
      <c r="L19" s="72"/>
      <c r="M19" s="72"/>
    </row>
    <row r="20" spans="1:13" ht="19.899999999999999" customHeight="1">
      <c r="A20" s="146" t="s">
        <v>235</v>
      </c>
      <c r="B20" s="204" t="s">
        <v>238</v>
      </c>
      <c r="C20" s="205"/>
      <c r="D20" s="160">
        <v>5000</v>
      </c>
      <c r="E20" s="161">
        <v>1</v>
      </c>
      <c r="F20" s="89">
        <f t="shared" si="0"/>
        <v>5000</v>
      </c>
      <c r="G20" s="72" t="s">
        <v>130</v>
      </c>
      <c r="H20" s="69" t="s">
        <v>89</v>
      </c>
      <c r="I20" s="69" t="s">
        <v>81</v>
      </c>
      <c r="J20" s="69" t="s">
        <v>82</v>
      </c>
      <c r="K20" s="69" t="s">
        <v>83</v>
      </c>
      <c r="L20" s="69" t="s">
        <v>121</v>
      </c>
      <c r="M20" s="69" t="s">
        <v>122</v>
      </c>
    </row>
    <row r="21" spans="1:13" ht="19.899999999999999" customHeight="1">
      <c r="A21" s="148" t="s">
        <v>41</v>
      </c>
      <c r="B21" s="209" t="s">
        <v>42</v>
      </c>
      <c r="C21" s="210"/>
      <c r="D21" s="90">
        <v>700</v>
      </c>
      <c r="E21" s="88">
        <v>1</v>
      </c>
      <c r="F21" s="89">
        <f t="shared" si="0"/>
        <v>700</v>
      </c>
      <c r="G21" s="72"/>
      <c r="L21" s="69"/>
      <c r="M21" s="69"/>
    </row>
    <row r="22" spans="1:13" ht="19.899999999999999" customHeight="1">
      <c r="A22" s="211" t="s">
        <v>12</v>
      </c>
      <c r="B22" s="212"/>
      <c r="C22" s="212"/>
      <c r="D22" s="213"/>
      <c r="E22" s="92">
        <f>SUM(E16:E21)</f>
        <v>5</v>
      </c>
      <c r="F22" s="93">
        <f>SUM(F16:F21)</f>
        <v>18700</v>
      </c>
      <c r="G22" s="69" t="s">
        <v>84</v>
      </c>
      <c r="H22" s="69" t="s">
        <v>84</v>
      </c>
      <c r="I22" s="69" t="s">
        <v>84</v>
      </c>
      <c r="J22" s="69" t="s">
        <v>84</v>
      </c>
      <c r="K22" s="69" t="s">
        <v>84</v>
      </c>
      <c r="L22" s="69" t="s">
        <v>84</v>
      </c>
      <c r="M22" s="69" t="s">
        <v>84</v>
      </c>
    </row>
    <row r="23" spans="1:13" ht="19.899999999999999" customHeight="1">
      <c r="G23" s="72" t="s">
        <v>150</v>
      </c>
      <c r="H23" s="76" t="s">
        <v>90</v>
      </c>
      <c r="I23" s="69" t="s">
        <v>76</v>
      </c>
      <c r="J23" s="69" t="s">
        <v>85</v>
      </c>
      <c r="K23" s="91" t="s">
        <v>96</v>
      </c>
      <c r="L23" s="69" t="s">
        <v>123</v>
      </c>
      <c r="M23" s="69" t="s">
        <v>123</v>
      </c>
    </row>
    <row r="24" spans="1:13" ht="19.899999999999999" customHeight="1">
      <c r="G24" s="72" t="s">
        <v>151</v>
      </c>
      <c r="H24" s="76" t="s">
        <v>91</v>
      </c>
      <c r="I24" s="69" t="s">
        <v>77</v>
      </c>
      <c r="J24" s="69" t="s">
        <v>86</v>
      </c>
      <c r="K24" s="91" t="s">
        <v>97</v>
      </c>
      <c r="L24" s="69" t="s">
        <v>111</v>
      </c>
      <c r="M24" s="69" t="s">
        <v>112</v>
      </c>
    </row>
    <row r="25" spans="1:13" ht="19.899999999999999" customHeight="1">
      <c r="A25" s="94"/>
      <c r="G25" s="72"/>
      <c r="H25" s="76"/>
      <c r="I25" s="69" t="s">
        <v>78</v>
      </c>
      <c r="J25" s="69" t="s">
        <v>87</v>
      </c>
      <c r="K25" s="91" t="s">
        <v>98</v>
      </c>
      <c r="L25" s="69" t="s">
        <v>113</v>
      </c>
      <c r="M25" s="69" t="s">
        <v>114</v>
      </c>
    </row>
    <row r="26" spans="1:13" ht="34.9" customHeight="1">
      <c r="G26" s="72"/>
      <c r="H26" s="76"/>
      <c r="I26" s="69" t="s">
        <v>79</v>
      </c>
      <c r="J26" s="69" t="s">
        <v>88</v>
      </c>
      <c r="K26" s="91" t="s">
        <v>99</v>
      </c>
      <c r="L26" s="69" t="s">
        <v>115</v>
      </c>
      <c r="M26" s="69" t="s">
        <v>116</v>
      </c>
    </row>
    <row r="27" spans="1:13" ht="34.9" customHeight="1">
      <c r="G27" s="72"/>
      <c r="I27" s="69" t="s">
        <v>80</v>
      </c>
      <c r="K27" s="91" t="s">
        <v>100</v>
      </c>
      <c r="L27" s="69" t="s">
        <v>117</v>
      </c>
      <c r="M27" s="69" t="s">
        <v>118</v>
      </c>
    </row>
    <row r="28" spans="1:13" ht="34.9" customHeight="1">
      <c r="G28" s="72"/>
      <c r="I28" s="69" t="s">
        <v>186</v>
      </c>
      <c r="L28" s="69" t="s">
        <v>119</v>
      </c>
      <c r="M28" s="69" t="s">
        <v>120</v>
      </c>
    </row>
    <row r="29" spans="1:13" ht="34.9" customHeight="1">
      <c r="I29" s="69" t="s">
        <v>187</v>
      </c>
    </row>
  </sheetData>
  <mergeCells count="29">
    <mergeCell ref="B6:C6"/>
    <mergeCell ref="B5:C5"/>
    <mergeCell ref="E5:F5"/>
    <mergeCell ref="A1:F1"/>
    <mergeCell ref="B4:C4"/>
    <mergeCell ref="E4:F4"/>
    <mergeCell ref="B3:C3"/>
    <mergeCell ref="B15:C15"/>
    <mergeCell ref="A7:A8"/>
    <mergeCell ref="B7:F7"/>
    <mergeCell ref="B8:F8"/>
    <mergeCell ref="B9:C9"/>
    <mergeCell ref="E9:F9"/>
    <mergeCell ref="B10:C10"/>
    <mergeCell ref="B11:C11"/>
    <mergeCell ref="E11:F11"/>
    <mergeCell ref="B12:C12"/>
    <mergeCell ref="A13:C13"/>
    <mergeCell ref="D13:F13"/>
    <mergeCell ref="A14:C14"/>
    <mergeCell ref="D14:F14"/>
    <mergeCell ref="E10:F10"/>
    <mergeCell ref="B19:C19"/>
    <mergeCell ref="D18:F18"/>
    <mergeCell ref="B21:C21"/>
    <mergeCell ref="A22:D22"/>
    <mergeCell ref="B16:C16"/>
    <mergeCell ref="B20:C20"/>
    <mergeCell ref="B17:C18"/>
  </mergeCells>
  <phoneticPr fontId="5" type="Hiragana" alignment="distributed"/>
  <dataValidations count="7">
    <dataValidation type="list" allowBlank="1" showInputMessage="1" showErrorMessage="1" sqref="B12:C12">
      <formula1>$K$22:$K$27</formula1>
    </dataValidation>
    <dataValidation type="list" allowBlank="1" showInputMessage="1" showErrorMessage="1" sqref="E11:F11">
      <formula1>$J$22:$J$26</formula1>
    </dataValidation>
    <dataValidation type="list" allowBlank="1" showInputMessage="1" showErrorMessage="1" sqref="B11:C11">
      <formula1>$I$22:$I$29</formula1>
    </dataValidation>
    <dataValidation type="list" allowBlank="1" showInputMessage="1" showErrorMessage="1" sqref="E12">
      <formula1>$L$22:$L$28</formula1>
    </dataValidation>
    <dataValidation type="list" allowBlank="1" showInputMessage="1" showErrorMessage="1" sqref="F12">
      <formula1>$M$22:$M$28</formula1>
    </dataValidation>
    <dataValidation type="list" allowBlank="1" showInputMessage="1" showErrorMessage="1" sqref="E5:F5">
      <formula1>$H$22:$H$24</formula1>
    </dataValidation>
    <dataValidation type="list" allowBlank="1" showInputMessage="1" showErrorMessage="1" sqref="B3:C3">
      <formula1>$G$22:$G$24</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W29"/>
  <sheetViews>
    <sheetView view="pageBreakPreview" topLeftCell="A4" zoomScaleNormal="100" zoomScaleSheetLayoutView="100" workbookViewId="0">
      <selection sqref="A1:XFD1048576"/>
    </sheetView>
  </sheetViews>
  <sheetFormatPr defaultColWidth="12.75" defaultRowHeight="34.9" customHeight="1"/>
  <cols>
    <col min="1" max="2" width="12.75" style="72"/>
    <col min="3" max="3" width="14.875" style="72" customWidth="1"/>
    <col min="4" max="5" width="12.75" style="72" customWidth="1"/>
    <col min="6" max="6" width="15.5" style="72" customWidth="1"/>
    <col min="7" max="7" width="14.375" style="69" bestFit="1" customWidth="1"/>
    <col min="8" max="8" width="12.75" style="69" customWidth="1"/>
    <col min="9" max="11" width="12.75" style="69"/>
    <col min="12" max="23" width="12.75" style="71"/>
    <col min="24" max="16384" width="12.75" style="72"/>
  </cols>
  <sheetData>
    <row r="1" spans="1:23" ht="34.9" customHeight="1">
      <c r="A1" s="238" t="s">
        <v>109</v>
      </c>
      <c r="B1" s="238"/>
      <c r="C1" s="238"/>
      <c r="D1" s="238"/>
      <c r="E1" s="238"/>
      <c r="F1" s="238"/>
      <c r="G1" s="70">
        <f ca="1">TODAY()</f>
        <v>44268</v>
      </c>
      <c r="H1" s="72"/>
      <c r="U1" s="72"/>
      <c r="V1" s="72"/>
      <c r="W1" s="72"/>
    </row>
    <row r="2" spans="1:23" ht="34.9" customHeight="1" thickBot="1">
      <c r="A2" s="150"/>
      <c r="B2" s="150"/>
      <c r="C2" s="150"/>
      <c r="D2" s="150"/>
      <c r="E2" s="150"/>
      <c r="F2" s="150"/>
      <c r="G2" s="70"/>
      <c r="H2" s="72"/>
      <c r="U2" s="72"/>
      <c r="V2" s="72"/>
      <c r="W2" s="72"/>
    </row>
    <row r="3" spans="1:23" ht="34.9" customHeight="1" thickBot="1">
      <c r="A3" s="98" t="s">
        <v>130</v>
      </c>
      <c r="B3" s="240" t="s">
        <v>84</v>
      </c>
      <c r="C3" s="241"/>
      <c r="G3" s="72"/>
      <c r="U3" s="72"/>
      <c r="V3" s="72"/>
      <c r="W3" s="72"/>
    </row>
    <row r="4" spans="1:23" ht="34.9" customHeight="1">
      <c r="A4" s="97" t="s">
        <v>63</v>
      </c>
      <c r="B4" s="239" t="str">
        <f>【基本情報】!B3</f>
        <v>熊本県空手道連盟</v>
      </c>
      <c r="C4" s="239"/>
      <c r="D4" s="147" t="s">
        <v>64</v>
      </c>
      <c r="E4" s="225" t="str">
        <f>【基本情報】!B4</f>
        <v>くまモン道場</v>
      </c>
      <c r="F4" s="225"/>
      <c r="G4" s="69" t="s">
        <v>43</v>
      </c>
      <c r="H4" s="76"/>
      <c r="U4" s="72"/>
      <c r="V4" s="72"/>
      <c r="W4" s="72"/>
    </row>
    <row r="5" spans="1:23" ht="34.9" customHeight="1">
      <c r="A5" s="147" t="s" ph="1">
        <v>71</v>
      </c>
      <c r="B5" s="225" t="s" ph="1">
        <v>129</v>
      </c>
      <c r="C5" s="225" ph="1"/>
      <c r="D5" s="147" t="s">
        <v>1</v>
      </c>
      <c r="E5" s="237" t="s">
        <v>84</v>
      </c>
      <c r="F5" s="237"/>
      <c r="G5" s="73" t="s">
        <v>207</v>
      </c>
      <c r="H5" s="76"/>
      <c r="I5" s="76"/>
      <c r="U5" s="72"/>
      <c r="V5" s="72"/>
      <c r="W5" s="72"/>
    </row>
    <row r="6" spans="1:23" ht="34.9" customHeight="1">
      <c r="A6" s="147" t="s">
        <v>2</v>
      </c>
      <c r="B6" s="235">
        <v>33500</v>
      </c>
      <c r="C6" s="236"/>
      <c r="D6" s="149" t="s">
        <v>3</v>
      </c>
      <c r="E6" s="95">
        <f ca="1">DATEDIF(B6,$G$1,"Y")</f>
        <v>29</v>
      </c>
      <c r="F6" s="96" t="s">
        <v>75</v>
      </c>
      <c r="G6" s="75" t="s">
        <v>103</v>
      </c>
      <c r="H6" s="76"/>
      <c r="I6" s="76"/>
      <c r="U6" s="72"/>
      <c r="V6" s="72"/>
      <c r="W6" s="72"/>
    </row>
    <row r="7" spans="1:23" ht="34.9" customHeight="1">
      <c r="A7" s="222" t="s">
        <v>15</v>
      </c>
      <c r="B7" s="223" t="s">
        <v>65</v>
      </c>
      <c r="C7" s="223"/>
      <c r="D7" s="223"/>
      <c r="E7" s="224"/>
      <c r="F7" s="224"/>
      <c r="G7" s="75" t="s">
        <v>101</v>
      </c>
      <c r="H7" s="80"/>
    </row>
    <row r="8" spans="1:23" ht="34.9" customHeight="1">
      <c r="A8" s="222"/>
      <c r="B8" s="223" t="s">
        <v>66</v>
      </c>
      <c r="C8" s="223"/>
      <c r="D8" s="223"/>
      <c r="E8" s="223"/>
      <c r="F8" s="223"/>
      <c r="G8" s="75" t="s">
        <v>105</v>
      </c>
      <c r="H8" s="80"/>
      <c r="J8" s="76"/>
      <c r="K8" s="76"/>
      <c r="L8" s="81"/>
    </row>
    <row r="9" spans="1:23" ht="34.9" customHeight="1">
      <c r="A9" s="147" t="s">
        <v>67</v>
      </c>
      <c r="B9" s="225" t="s">
        <v>72</v>
      </c>
      <c r="C9" s="225"/>
      <c r="D9" s="147" t="s">
        <v>68</v>
      </c>
      <c r="E9" s="226" t="s">
        <v>73</v>
      </c>
      <c r="F9" s="226"/>
      <c r="G9" s="79" t="s">
        <v>104</v>
      </c>
      <c r="H9" s="80"/>
      <c r="J9" s="76"/>
      <c r="K9" s="76"/>
      <c r="L9" s="81"/>
    </row>
    <row r="10" spans="1:23" ht="34.9" customHeight="1">
      <c r="A10" s="83" t="s">
        <v>20</v>
      </c>
      <c r="B10" s="227" t="s">
        <v>74</v>
      </c>
      <c r="C10" s="227"/>
      <c r="D10" s="84" t="s">
        <v>21</v>
      </c>
      <c r="E10" s="233">
        <v>10004</v>
      </c>
      <c r="F10" s="234"/>
      <c r="G10" s="75" t="s">
        <v>107</v>
      </c>
      <c r="H10" s="80"/>
      <c r="J10" s="76"/>
      <c r="K10" s="76"/>
      <c r="L10" s="81"/>
    </row>
    <row r="11" spans="1:23" ht="34.9" customHeight="1">
      <c r="A11" s="147" t="s">
        <v>69</v>
      </c>
      <c r="B11" s="228" t="s">
        <v>76</v>
      </c>
      <c r="C11" s="228"/>
      <c r="D11" s="83" t="s">
        <v>92</v>
      </c>
      <c r="E11" s="229" t="s">
        <v>84</v>
      </c>
      <c r="F11" s="229"/>
      <c r="G11" s="82" t="s">
        <v>106</v>
      </c>
      <c r="H11" s="80"/>
    </row>
    <row r="12" spans="1:23" ht="34.9" customHeight="1">
      <c r="A12" s="147" t="s">
        <v>70</v>
      </c>
      <c r="B12" s="228" t="s">
        <v>84</v>
      </c>
      <c r="C12" s="228"/>
      <c r="D12" s="149" t="s">
        <v>110</v>
      </c>
      <c r="E12" s="85" t="s">
        <v>84</v>
      </c>
      <c r="F12" s="78" t="s">
        <v>84</v>
      </c>
      <c r="G12" s="155" t="s">
        <v>131</v>
      </c>
      <c r="H12" s="156"/>
      <c r="I12" s="157"/>
      <c r="J12" s="157"/>
      <c r="K12" s="157"/>
      <c r="L12" s="158"/>
      <c r="M12" s="158"/>
    </row>
    <row r="13" spans="1:23" ht="22.5" customHeight="1">
      <c r="A13" s="230" t="s">
        <v>183</v>
      </c>
      <c r="B13" s="231"/>
      <c r="C13" s="232"/>
      <c r="D13" s="230" t="s">
        <v>184</v>
      </c>
      <c r="E13" s="231"/>
      <c r="F13" s="232"/>
      <c r="G13" s="155" t="s">
        <v>208</v>
      </c>
      <c r="H13" s="156"/>
      <c r="I13" s="157"/>
      <c r="J13" s="157"/>
      <c r="K13" s="157"/>
      <c r="L13" s="158"/>
      <c r="M13" s="158"/>
    </row>
    <row r="14" spans="1:23" ht="163.5" customHeight="1">
      <c r="A14" s="228"/>
      <c r="B14" s="228"/>
      <c r="C14" s="228"/>
      <c r="D14" s="228"/>
      <c r="E14" s="228"/>
      <c r="F14" s="228"/>
      <c r="G14" s="82" t="s">
        <v>108</v>
      </c>
    </row>
    <row r="15" spans="1:23" ht="19.899999999999999" customHeight="1">
      <c r="A15" s="86" t="s">
        <v>61</v>
      </c>
      <c r="B15" s="220" t="s">
        <v>62</v>
      </c>
      <c r="C15" s="221"/>
      <c r="D15" s="86" t="s">
        <v>10</v>
      </c>
      <c r="E15" s="86" t="s">
        <v>11</v>
      </c>
      <c r="F15" s="86" t="s">
        <v>23</v>
      </c>
      <c r="G15" s="104" t="s">
        <v>139</v>
      </c>
      <c r="H15" s="105"/>
      <c r="I15" s="105"/>
      <c r="J15" s="105"/>
      <c r="K15" s="105"/>
    </row>
    <row r="16" spans="1:23" s="81" customFormat="1" ht="19.899999999999999" customHeight="1">
      <c r="A16" s="148" t="s">
        <v>40</v>
      </c>
      <c r="B16" s="214" t="s">
        <v>124</v>
      </c>
      <c r="C16" s="215"/>
      <c r="D16" s="87">
        <v>5000</v>
      </c>
      <c r="E16" s="88">
        <v>1</v>
      </c>
      <c r="F16" s="89">
        <f t="shared" ref="F16:F21" si="0">D16*E16</f>
        <v>5000</v>
      </c>
      <c r="G16" s="104" t="s">
        <v>140</v>
      </c>
      <c r="H16" s="104"/>
      <c r="I16" s="104"/>
      <c r="J16" s="105"/>
      <c r="K16" s="105"/>
      <c r="L16" s="71"/>
    </row>
    <row r="17" spans="1:13" ht="19.899999999999999" customHeight="1">
      <c r="A17" s="145" t="s">
        <v>234</v>
      </c>
      <c r="B17" s="216" t="s">
        <v>185</v>
      </c>
      <c r="C17" s="217"/>
      <c r="D17" s="87">
        <v>3000</v>
      </c>
      <c r="E17" s="88">
        <v>1</v>
      </c>
      <c r="F17" s="89">
        <f t="shared" si="0"/>
        <v>3000</v>
      </c>
      <c r="G17" s="168" t="s">
        <v>243</v>
      </c>
      <c r="H17" s="72"/>
      <c r="I17" s="72"/>
      <c r="J17" s="72"/>
      <c r="K17" s="72"/>
      <c r="L17" s="72"/>
      <c r="M17" s="72"/>
    </row>
    <row r="18" spans="1:13" ht="19.899999999999999" customHeight="1">
      <c r="A18" s="146" t="s">
        <v>235</v>
      </c>
      <c r="B18" s="218"/>
      <c r="C18" s="219"/>
      <c r="D18" s="206" t="s">
        <v>242</v>
      </c>
      <c r="E18" s="207"/>
      <c r="F18" s="208"/>
      <c r="G18" s="168" t="s">
        <v>244</v>
      </c>
      <c r="H18" s="72"/>
      <c r="I18" s="72"/>
      <c r="J18" s="72"/>
      <c r="K18" s="72"/>
      <c r="L18" s="72"/>
      <c r="M18" s="72"/>
    </row>
    <row r="19" spans="1:13" ht="19.899999999999999" customHeight="1">
      <c r="A19" s="162" t="s">
        <v>236</v>
      </c>
      <c r="B19" s="204" t="s">
        <v>237</v>
      </c>
      <c r="C19" s="205"/>
      <c r="D19" s="160">
        <v>5000</v>
      </c>
      <c r="E19" s="161">
        <v>1</v>
      </c>
      <c r="F19" s="89">
        <f t="shared" ref="F19" si="1">D19*E19</f>
        <v>5000</v>
      </c>
      <c r="G19" s="72"/>
      <c r="H19" s="72"/>
      <c r="I19" s="72"/>
      <c r="J19" s="72"/>
      <c r="K19" s="72"/>
      <c r="L19" s="72"/>
      <c r="M19" s="72"/>
    </row>
    <row r="20" spans="1:13" ht="19.899999999999999" customHeight="1">
      <c r="A20" s="146" t="s">
        <v>235</v>
      </c>
      <c r="B20" s="204" t="s">
        <v>238</v>
      </c>
      <c r="C20" s="205"/>
      <c r="D20" s="160">
        <v>5000</v>
      </c>
      <c r="E20" s="161">
        <v>1</v>
      </c>
      <c r="F20" s="89">
        <f t="shared" si="0"/>
        <v>5000</v>
      </c>
      <c r="G20" s="72" t="s">
        <v>130</v>
      </c>
      <c r="H20" s="69" t="s">
        <v>89</v>
      </c>
      <c r="I20" s="69" t="s">
        <v>81</v>
      </c>
      <c r="J20" s="69" t="s">
        <v>82</v>
      </c>
      <c r="K20" s="69" t="s">
        <v>83</v>
      </c>
      <c r="L20" s="69" t="s">
        <v>121</v>
      </c>
      <c r="M20" s="69" t="s">
        <v>122</v>
      </c>
    </row>
    <row r="21" spans="1:13" ht="19.899999999999999" customHeight="1">
      <c r="A21" s="148" t="s">
        <v>41</v>
      </c>
      <c r="B21" s="209" t="s">
        <v>42</v>
      </c>
      <c r="C21" s="210"/>
      <c r="D21" s="90">
        <v>700</v>
      </c>
      <c r="E21" s="88">
        <v>1</v>
      </c>
      <c r="F21" s="89">
        <f t="shared" si="0"/>
        <v>700</v>
      </c>
      <c r="G21" s="72"/>
      <c r="L21" s="69"/>
      <c r="M21" s="69"/>
    </row>
    <row r="22" spans="1:13" ht="19.899999999999999" customHeight="1">
      <c r="A22" s="211" t="s">
        <v>12</v>
      </c>
      <c r="B22" s="212"/>
      <c r="C22" s="212"/>
      <c r="D22" s="213"/>
      <c r="E22" s="92">
        <f>SUM(E16:E21)</f>
        <v>5</v>
      </c>
      <c r="F22" s="93">
        <f>SUM(F16:F21)</f>
        <v>18700</v>
      </c>
      <c r="G22" s="69" t="s">
        <v>84</v>
      </c>
      <c r="H22" s="69" t="s">
        <v>84</v>
      </c>
      <c r="I22" s="69" t="s">
        <v>84</v>
      </c>
      <c r="J22" s="69" t="s">
        <v>84</v>
      </c>
      <c r="K22" s="69" t="s">
        <v>84</v>
      </c>
      <c r="L22" s="69" t="s">
        <v>84</v>
      </c>
      <c r="M22" s="69" t="s">
        <v>84</v>
      </c>
    </row>
    <row r="23" spans="1:13" ht="19.899999999999999" customHeight="1">
      <c r="G23" s="72" t="s">
        <v>150</v>
      </c>
      <c r="H23" s="76" t="s">
        <v>90</v>
      </c>
      <c r="I23" s="69" t="s">
        <v>76</v>
      </c>
      <c r="J23" s="69" t="s">
        <v>85</v>
      </c>
      <c r="K23" s="91" t="s">
        <v>96</v>
      </c>
      <c r="L23" s="69" t="s">
        <v>123</v>
      </c>
      <c r="M23" s="69" t="s">
        <v>123</v>
      </c>
    </row>
    <row r="24" spans="1:13" ht="19.899999999999999" customHeight="1">
      <c r="G24" s="72" t="s">
        <v>151</v>
      </c>
      <c r="H24" s="76" t="s">
        <v>91</v>
      </c>
      <c r="I24" s="69" t="s">
        <v>77</v>
      </c>
      <c r="J24" s="69" t="s">
        <v>86</v>
      </c>
      <c r="K24" s="91" t="s">
        <v>97</v>
      </c>
      <c r="L24" s="69" t="s">
        <v>111</v>
      </c>
      <c r="M24" s="69" t="s">
        <v>112</v>
      </c>
    </row>
    <row r="25" spans="1:13" ht="19.899999999999999" customHeight="1">
      <c r="A25" s="94"/>
      <c r="G25" s="72"/>
      <c r="H25" s="76"/>
      <c r="I25" s="69" t="s">
        <v>78</v>
      </c>
      <c r="J25" s="69" t="s">
        <v>87</v>
      </c>
      <c r="K25" s="91" t="s">
        <v>98</v>
      </c>
      <c r="L25" s="69" t="s">
        <v>113</v>
      </c>
      <c r="M25" s="69" t="s">
        <v>114</v>
      </c>
    </row>
    <row r="26" spans="1:13" ht="34.9" customHeight="1">
      <c r="G26" s="72"/>
      <c r="H26" s="76"/>
      <c r="I26" s="69" t="s">
        <v>79</v>
      </c>
      <c r="J26" s="69" t="s">
        <v>88</v>
      </c>
      <c r="K26" s="91" t="s">
        <v>99</v>
      </c>
      <c r="L26" s="69" t="s">
        <v>115</v>
      </c>
      <c r="M26" s="69" t="s">
        <v>116</v>
      </c>
    </row>
    <row r="27" spans="1:13" ht="34.9" customHeight="1">
      <c r="G27" s="72"/>
      <c r="I27" s="69" t="s">
        <v>80</v>
      </c>
      <c r="K27" s="91" t="s">
        <v>100</v>
      </c>
      <c r="L27" s="69" t="s">
        <v>117</v>
      </c>
      <c r="M27" s="69" t="s">
        <v>118</v>
      </c>
    </row>
    <row r="28" spans="1:13" ht="34.9" customHeight="1">
      <c r="G28" s="72"/>
      <c r="I28" s="69" t="s">
        <v>186</v>
      </c>
      <c r="L28" s="69" t="s">
        <v>119</v>
      </c>
      <c r="M28" s="69" t="s">
        <v>120</v>
      </c>
    </row>
    <row r="29" spans="1:13" ht="34.9" customHeight="1">
      <c r="I29" s="69" t="s">
        <v>187</v>
      </c>
    </row>
  </sheetData>
  <mergeCells count="29">
    <mergeCell ref="A1:F1"/>
    <mergeCell ref="B3:C3"/>
    <mergeCell ref="B4:C4"/>
    <mergeCell ref="E4:F4"/>
    <mergeCell ref="B5:C5"/>
    <mergeCell ref="E5:F5"/>
    <mergeCell ref="B6:C6"/>
    <mergeCell ref="A7:A8"/>
    <mergeCell ref="B7:F7"/>
    <mergeCell ref="B8:F8"/>
    <mergeCell ref="B9:C9"/>
    <mergeCell ref="E9:F9"/>
    <mergeCell ref="B10:C10"/>
    <mergeCell ref="B11:C11"/>
    <mergeCell ref="E11:F11"/>
    <mergeCell ref="B12:C12"/>
    <mergeCell ref="A13:C13"/>
    <mergeCell ref="D13:F13"/>
    <mergeCell ref="E10:F10"/>
    <mergeCell ref="A14:C14"/>
    <mergeCell ref="D14:F14"/>
    <mergeCell ref="B15:C15"/>
    <mergeCell ref="B16:C16"/>
    <mergeCell ref="B17:C18"/>
    <mergeCell ref="B21:C21"/>
    <mergeCell ref="A22:D22"/>
    <mergeCell ref="D18:F18"/>
    <mergeCell ref="B19:C19"/>
    <mergeCell ref="B20:C20"/>
  </mergeCells>
  <phoneticPr fontId="3"/>
  <dataValidations count="7">
    <dataValidation type="list" allowBlank="1" showInputMessage="1" showErrorMessage="1" sqref="B3:C3">
      <formula1>$G$22:$G$24</formula1>
    </dataValidation>
    <dataValidation type="list" allowBlank="1" showInputMessage="1" showErrorMessage="1" sqref="E5:F5">
      <formula1>$H$22:$H$24</formula1>
    </dataValidation>
    <dataValidation type="list" allowBlank="1" showInputMessage="1" showErrorMessage="1" sqref="F12">
      <formula1>$M$22:$M$28</formula1>
    </dataValidation>
    <dataValidation type="list" allowBlank="1" showInputMessage="1" showErrorMessage="1" sqref="E12">
      <formula1>$L$22:$L$28</formula1>
    </dataValidation>
    <dataValidation type="list" allowBlank="1" showInputMessage="1" showErrorMessage="1" sqref="B11:C11">
      <formula1>$I$22:$I$29</formula1>
    </dataValidation>
    <dataValidation type="list" allowBlank="1" showInputMessage="1" showErrorMessage="1" sqref="E11:F11">
      <formula1>$J$22:$J$26</formula1>
    </dataValidation>
    <dataValidation type="list" allowBlank="1" showInputMessage="1" showErrorMessage="1" sqref="B12:C12">
      <formula1>$K$22:$K$27</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W29"/>
  <sheetViews>
    <sheetView view="pageBreakPreview" topLeftCell="A7" zoomScaleNormal="100" zoomScaleSheetLayoutView="100" workbookViewId="0">
      <selection activeCell="K8" sqref="K8"/>
    </sheetView>
  </sheetViews>
  <sheetFormatPr defaultColWidth="12.75" defaultRowHeight="34.9" customHeight="1"/>
  <cols>
    <col min="1" max="2" width="12.75" style="72"/>
    <col min="3" max="3" width="14.875" style="72" customWidth="1"/>
    <col min="4" max="5" width="12.75" style="72" customWidth="1"/>
    <col min="6" max="6" width="15.5" style="72" customWidth="1"/>
    <col min="7" max="7" width="14.375" style="69" bestFit="1" customWidth="1"/>
    <col min="8" max="8" width="12.75" style="69" customWidth="1"/>
    <col min="9" max="11" width="12.75" style="69"/>
    <col min="12" max="23" width="12.75" style="71"/>
    <col min="24" max="16384" width="12.75" style="72"/>
  </cols>
  <sheetData>
    <row r="1" spans="1:23" ht="34.9" customHeight="1">
      <c r="A1" s="238" t="s">
        <v>109</v>
      </c>
      <c r="B1" s="238"/>
      <c r="C1" s="238"/>
      <c r="D1" s="238"/>
      <c r="E1" s="238"/>
      <c r="F1" s="238"/>
      <c r="G1" s="70">
        <f ca="1">TODAY()</f>
        <v>44268</v>
      </c>
      <c r="H1" s="72"/>
      <c r="U1" s="72"/>
      <c r="V1" s="72"/>
      <c r="W1" s="72"/>
    </row>
    <row r="2" spans="1:23" ht="34.9" customHeight="1" thickBot="1">
      <c r="A2" s="150"/>
      <c r="B2" s="150"/>
      <c r="C2" s="150"/>
      <c r="D2" s="150"/>
      <c r="E2" s="150"/>
      <c r="F2" s="150"/>
      <c r="G2" s="70"/>
      <c r="H2" s="72"/>
      <c r="U2" s="72"/>
      <c r="V2" s="72"/>
      <c r="W2" s="72"/>
    </row>
    <row r="3" spans="1:23" ht="34.9" customHeight="1" thickBot="1">
      <c r="A3" s="98" t="s">
        <v>130</v>
      </c>
      <c r="B3" s="240" t="s">
        <v>84</v>
      </c>
      <c r="C3" s="241"/>
      <c r="G3" s="72"/>
      <c r="U3" s="72"/>
      <c r="V3" s="72"/>
      <c r="W3" s="72"/>
    </row>
    <row r="4" spans="1:23" ht="34.9" customHeight="1">
      <c r="A4" s="97" t="s">
        <v>63</v>
      </c>
      <c r="B4" s="239" t="str">
        <f>【基本情報】!B3</f>
        <v>熊本県空手道連盟</v>
      </c>
      <c r="C4" s="239"/>
      <c r="D4" s="147" t="s">
        <v>64</v>
      </c>
      <c r="E4" s="225" t="str">
        <f>【基本情報】!B4</f>
        <v>くまモン道場</v>
      </c>
      <c r="F4" s="225"/>
      <c r="G4" s="69" t="s">
        <v>43</v>
      </c>
      <c r="H4" s="76"/>
      <c r="U4" s="72"/>
      <c r="V4" s="72"/>
      <c r="W4" s="72"/>
    </row>
    <row r="5" spans="1:23" ht="34.9" customHeight="1">
      <c r="A5" s="147" t="s" ph="1">
        <v>71</v>
      </c>
      <c r="B5" s="225" t="s" ph="1">
        <v>129</v>
      </c>
      <c r="C5" s="225" ph="1"/>
      <c r="D5" s="147" t="s">
        <v>1</v>
      </c>
      <c r="E5" s="237" t="s">
        <v>84</v>
      </c>
      <c r="F5" s="237"/>
      <c r="G5" s="73" t="s">
        <v>207</v>
      </c>
      <c r="H5" s="76"/>
      <c r="I5" s="76"/>
      <c r="U5" s="72"/>
      <c r="V5" s="72"/>
      <c r="W5" s="72"/>
    </row>
    <row r="6" spans="1:23" ht="34.9" customHeight="1">
      <c r="A6" s="147" t="s">
        <v>2</v>
      </c>
      <c r="B6" s="235">
        <v>33500</v>
      </c>
      <c r="C6" s="236"/>
      <c r="D6" s="149" t="s">
        <v>3</v>
      </c>
      <c r="E6" s="95">
        <f ca="1">DATEDIF(B6,$G$1,"Y")</f>
        <v>29</v>
      </c>
      <c r="F6" s="96" t="s">
        <v>75</v>
      </c>
      <c r="G6" s="75" t="s">
        <v>103</v>
      </c>
      <c r="H6" s="76"/>
      <c r="I6" s="76"/>
      <c r="U6" s="72"/>
      <c r="V6" s="72"/>
      <c r="W6" s="72"/>
    </row>
    <row r="7" spans="1:23" ht="34.9" customHeight="1">
      <c r="A7" s="222" t="s">
        <v>15</v>
      </c>
      <c r="B7" s="223" t="s">
        <v>65</v>
      </c>
      <c r="C7" s="223"/>
      <c r="D7" s="223"/>
      <c r="E7" s="224"/>
      <c r="F7" s="224"/>
      <c r="G7" s="75" t="s">
        <v>101</v>
      </c>
      <c r="H7" s="80"/>
    </row>
    <row r="8" spans="1:23" ht="34.9" customHeight="1">
      <c r="A8" s="222"/>
      <c r="B8" s="223" t="s">
        <v>66</v>
      </c>
      <c r="C8" s="223"/>
      <c r="D8" s="223"/>
      <c r="E8" s="223"/>
      <c r="F8" s="223"/>
      <c r="G8" s="75" t="s">
        <v>105</v>
      </c>
      <c r="H8" s="80"/>
      <c r="J8" s="76"/>
      <c r="K8" s="76"/>
      <c r="L8" s="81"/>
    </row>
    <row r="9" spans="1:23" ht="34.9" customHeight="1">
      <c r="A9" s="147" t="s">
        <v>67</v>
      </c>
      <c r="B9" s="225" t="s">
        <v>72</v>
      </c>
      <c r="C9" s="225"/>
      <c r="D9" s="147" t="s">
        <v>68</v>
      </c>
      <c r="E9" s="226" t="s">
        <v>73</v>
      </c>
      <c r="F9" s="226"/>
      <c r="G9" s="79" t="s">
        <v>104</v>
      </c>
      <c r="H9" s="80"/>
      <c r="J9" s="76"/>
      <c r="K9" s="76"/>
      <c r="L9" s="81"/>
    </row>
    <row r="10" spans="1:23" ht="34.9" customHeight="1">
      <c r="A10" s="83" t="s">
        <v>20</v>
      </c>
      <c r="B10" s="227" t="s">
        <v>74</v>
      </c>
      <c r="C10" s="227"/>
      <c r="D10" s="84" t="s">
        <v>21</v>
      </c>
      <c r="E10" s="233">
        <v>10004</v>
      </c>
      <c r="F10" s="234"/>
      <c r="G10" s="75" t="s">
        <v>107</v>
      </c>
      <c r="H10" s="80"/>
      <c r="J10" s="76"/>
      <c r="K10" s="76"/>
      <c r="L10" s="81"/>
    </row>
    <row r="11" spans="1:23" ht="34.9" customHeight="1">
      <c r="A11" s="147" t="s">
        <v>69</v>
      </c>
      <c r="B11" s="228" t="s">
        <v>76</v>
      </c>
      <c r="C11" s="228"/>
      <c r="D11" s="83" t="s">
        <v>92</v>
      </c>
      <c r="E11" s="229" t="s">
        <v>84</v>
      </c>
      <c r="F11" s="229"/>
      <c r="G11" s="82" t="s">
        <v>106</v>
      </c>
      <c r="H11" s="80"/>
    </row>
    <row r="12" spans="1:23" ht="34.9" customHeight="1">
      <c r="A12" s="147" t="s">
        <v>70</v>
      </c>
      <c r="B12" s="228" t="s">
        <v>84</v>
      </c>
      <c r="C12" s="228"/>
      <c r="D12" s="149" t="s">
        <v>110</v>
      </c>
      <c r="E12" s="85" t="s">
        <v>84</v>
      </c>
      <c r="F12" s="78" t="s">
        <v>84</v>
      </c>
      <c r="G12" s="155" t="s">
        <v>131</v>
      </c>
      <c r="H12" s="156"/>
      <c r="I12" s="157"/>
      <c r="J12" s="157"/>
      <c r="K12" s="157"/>
      <c r="L12" s="158"/>
      <c r="M12" s="158"/>
    </row>
    <row r="13" spans="1:23" ht="22.5" customHeight="1">
      <c r="A13" s="230" t="s">
        <v>183</v>
      </c>
      <c r="B13" s="231"/>
      <c r="C13" s="232"/>
      <c r="D13" s="230" t="s">
        <v>184</v>
      </c>
      <c r="E13" s="231"/>
      <c r="F13" s="232"/>
      <c r="G13" s="155" t="s">
        <v>208</v>
      </c>
      <c r="H13" s="156"/>
      <c r="I13" s="157"/>
      <c r="J13" s="157"/>
      <c r="K13" s="157"/>
      <c r="L13" s="158"/>
      <c r="M13" s="158"/>
    </row>
    <row r="14" spans="1:23" ht="163.5" customHeight="1">
      <c r="A14" s="228"/>
      <c r="B14" s="228"/>
      <c r="C14" s="228"/>
      <c r="D14" s="228"/>
      <c r="E14" s="228"/>
      <c r="F14" s="228"/>
      <c r="G14" s="82" t="s">
        <v>108</v>
      </c>
    </row>
    <row r="15" spans="1:23" ht="19.899999999999999" customHeight="1">
      <c r="A15" s="86" t="s">
        <v>61</v>
      </c>
      <c r="B15" s="220" t="s">
        <v>62</v>
      </c>
      <c r="C15" s="221"/>
      <c r="D15" s="86" t="s">
        <v>10</v>
      </c>
      <c r="E15" s="86" t="s">
        <v>11</v>
      </c>
      <c r="F15" s="86" t="s">
        <v>23</v>
      </c>
      <c r="G15" s="104" t="s">
        <v>139</v>
      </c>
      <c r="H15" s="105"/>
      <c r="I15" s="105"/>
      <c r="J15" s="105"/>
      <c r="K15" s="105"/>
    </row>
    <row r="16" spans="1:23" s="81" customFormat="1" ht="19.899999999999999" customHeight="1">
      <c r="A16" s="148" t="s">
        <v>40</v>
      </c>
      <c r="B16" s="214" t="s">
        <v>124</v>
      </c>
      <c r="C16" s="215"/>
      <c r="D16" s="87">
        <v>5000</v>
      </c>
      <c r="E16" s="88">
        <v>1</v>
      </c>
      <c r="F16" s="89">
        <f t="shared" ref="F16:F21" si="0">D16*E16</f>
        <v>5000</v>
      </c>
      <c r="G16" s="104" t="s">
        <v>140</v>
      </c>
      <c r="H16" s="104"/>
      <c r="I16" s="104"/>
      <c r="J16" s="105"/>
      <c r="K16" s="105"/>
      <c r="L16" s="71"/>
    </row>
    <row r="17" spans="1:13" ht="19.899999999999999" customHeight="1">
      <c r="A17" s="145" t="s">
        <v>234</v>
      </c>
      <c r="B17" s="216" t="s">
        <v>185</v>
      </c>
      <c r="C17" s="217"/>
      <c r="D17" s="87">
        <v>3000</v>
      </c>
      <c r="E17" s="88">
        <v>1</v>
      </c>
      <c r="F17" s="89">
        <f t="shared" si="0"/>
        <v>3000</v>
      </c>
      <c r="G17" s="168" t="s">
        <v>243</v>
      </c>
      <c r="H17" s="72"/>
      <c r="I17" s="72"/>
      <c r="J17" s="72"/>
      <c r="K17" s="72"/>
      <c r="L17" s="72"/>
      <c r="M17" s="72"/>
    </row>
    <row r="18" spans="1:13" ht="19.899999999999999" customHeight="1">
      <c r="A18" s="146" t="s">
        <v>235</v>
      </c>
      <c r="B18" s="218"/>
      <c r="C18" s="219"/>
      <c r="D18" s="206" t="s">
        <v>242</v>
      </c>
      <c r="E18" s="207"/>
      <c r="F18" s="208"/>
      <c r="G18" s="168" t="s">
        <v>244</v>
      </c>
      <c r="H18" s="72"/>
      <c r="I18" s="72"/>
      <c r="J18" s="72"/>
      <c r="K18" s="72"/>
      <c r="L18" s="72"/>
      <c r="M18" s="72"/>
    </row>
    <row r="19" spans="1:13" ht="19.899999999999999" customHeight="1">
      <c r="A19" s="162" t="s">
        <v>236</v>
      </c>
      <c r="B19" s="204" t="s">
        <v>237</v>
      </c>
      <c r="C19" s="205"/>
      <c r="D19" s="160">
        <v>5000</v>
      </c>
      <c r="E19" s="161">
        <v>1</v>
      </c>
      <c r="F19" s="89">
        <f t="shared" ref="F19" si="1">D19*E19</f>
        <v>5000</v>
      </c>
      <c r="G19" s="72"/>
      <c r="H19" s="72"/>
      <c r="I19" s="72"/>
      <c r="J19" s="72"/>
      <c r="K19" s="72"/>
      <c r="L19" s="72"/>
      <c r="M19" s="72"/>
    </row>
    <row r="20" spans="1:13" ht="19.899999999999999" customHeight="1">
      <c r="A20" s="146" t="s">
        <v>235</v>
      </c>
      <c r="B20" s="204" t="s">
        <v>238</v>
      </c>
      <c r="C20" s="205"/>
      <c r="D20" s="160">
        <v>5000</v>
      </c>
      <c r="E20" s="161">
        <v>1</v>
      </c>
      <c r="F20" s="89">
        <f t="shared" si="0"/>
        <v>5000</v>
      </c>
      <c r="G20" s="72" t="s">
        <v>130</v>
      </c>
      <c r="H20" s="69" t="s">
        <v>89</v>
      </c>
      <c r="I20" s="69" t="s">
        <v>81</v>
      </c>
      <c r="J20" s="69" t="s">
        <v>82</v>
      </c>
      <c r="K20" s="69" t="s">
        <v>83</v>
      </c>
      <c r="L20" s="69" t="s">
        <v>121</v>
      </c>
      <c r="M20" s="69" t="s">
        <v>122</v>
      </c>
    </row>
    <row r="21" spans="1:13" ht="19.899999999999999" customHeight="1">
      <c r="A21" s="148" t="s">
        <v>41</v>
      </c>
      <c r="B21" s="209" t="s">
        <v>42</v>
      </c>
      <c r="C21" s="210"/>
      <c r="D21" s="90">
        <v>700</v>
      </c>
      <c r="E21" s="88">
        <v>1</v>
      </c>
      <c r="F21" s="89">
        <f t="shared" si="0"/>
        <v>700</v>
      </c>
      <c r="G21" s="72"/>
      <c r="L21" s="69"/>
      <c r="M21" s="69"/>
    </row>
    <row r="22" spans="1:13" ht="19.899999999999999" customHeight="1">
      <c r="A22" s="211" t="s">
        <v>12</v>
      </c>
      <c r="B22" s="212"/>
      <c r="C22" s="212"/>
      <c r="D22" s="213"/>
      <c r="E22" s="92">
        <f>SUM(E16:E21)</f>
        <v>5</v>
      </c>
      <c r="F22" s="93">
        <f>SUM(F16:F21)</f>
        <v>18700</v>
      </c>
      <c r="G22" s="69" t="s">
        <v>84</v>
      </c>
      <c r="H22" s="69" t="s">
        <v>84</v>
      </c>
      <c r="I22" s="69" t="s">
        <v>84</v>
      </c>
      <c r="J22" s="69" t="s">
        <v>84</v>
      </c>
      <c r="K22" s="69" t="s">
        <v>84</v>
      </c>
      <c r="L22" s="69" t="s">
        <v>84</v>
      </c>
      <c r="M22" s="69" t="s">
        <v>84</v>
      </c>
    </row>
    <row r="23" spans="1:13" ht="19.899999999999999" customHeight="1">
      <c r="G23" s="72" t="s">
        <v>150</v>
      </c>
      <c r="H23" s="76" t="s">
        <v>90</v>
      </c>
      <c r="I23" s="69" t="s">
        <v>76</v>
      </c>
      <c r="J23" s="69" t="s">
        <v>85</v>
      </c>
      <c r="K23" s="91" t="s">
        <v>96</v>
      </c>
      <c r="L23" s="69" t="s">
        <v>123</v>
      </c>
      <c r="M23" s="69" t="s">
        <v>123</v>
      </c>
    </row>
    <row r="24" spans="1:13" ht="19.899999999999999" customHeight="1">
      <c r="G24" s="72" t="s">
        <v>151</v>
      </c>
      <c r="H24" s="76" t="s">
        <v>91</v>
      </c>
      <c r="I24" s="69" t="s">
        <v>77</v>
      </c>
      <c r="J24" s="69" t="s">
        <v>86</v>
      </c>
      <c r="K24" s="91" t="s">
        <v>97</v>
      </c>
      <c r="L24" s="69" t="s">
        <v>111</v>
      </c>
      <c r="M24" s="69" t="s">
        <v>112</v>
      </c>
    </row>
    <row r="25" spans="1:13" ht="19.899999999999999" customHeight="1">
      <c r="A25" s="94"/>
      <c r="G25" s="72"/>
      <c r="H25" s="76"/>
      <c r="I25" s="69" t="s">
        <v>78</v>
      </c>
      <c r="J25" s="69" t="s">
        <v>87</v>
      </c>
      <c r="K25" s="91" t="s">
        <v>98</v>
      </c>
      <c r="L25" s="69" t="s">
        <v>113</v>
      </c>
      <c r="M25" s="69" t="s">
        <v>114</v>
      </c>
    </row>
    <row r="26" spans="1:13" ht="34.9" customHeight="1">
      <c r="G26" s="72"/>
      <c r="H26" s="76"/>
      <c r="I26" s="69" t="s">
        <v>79</v>
      </c>
      <c r="J26" s="69" t="s">
        <v>88</v>
      </c>
      <c r="K26" s="91" t="s">
        <v>99</v>
      </c>
      <c r="L26" s="69" t="s">
        <v>115</v>
      </c>
      <c r="M26" s="69" t="s">
        <v>116</v>
      </c>
    </row>
    <row r="27" spans="1:13" ht="34.9" customHeight="1">
      <c r="G27" s="72"/>
      <c r="I27" s="69" t="s">
        <v>80</v>
      </c>
      <c r="K27" s="91" t="s">
        <v>100</v>
      </c>
      <c r="L27" s="69" t="s">
        <v>117</v>
      </c>
      <c r="M27" s="69" t="s">
        <v>118</v>
      </c>
    </row>
    <row r="28" spans="1:13" ht="34.9" customHeight="1">
      <c r="G28" s="72"/>
      <c r="I28" s="69" t="s">
        <v>186</v>
      </c>
      <c r="L28" s="69" t="s">
        <v>119</v>
      </c>
      <c r="M28" s="69" t="s">
        <v>120</v>
      </c>
    </row>
    <row r="29" spans="1:13" ht="34.9" customHeight="1">
      <c r="I29" s="69" t="s">
        <v>187</v>
      </c>
    </row>
  </sheetData>
  <mergeCells count="29">
    <mergeCell ref="A1:F1"/>
    <mergeCell ref="B3:C3"/>
    <mergeCell ref="B4:C4"/>
    <mergeCell ref="E4:F4"/>
    <mergeCell ref="B5:C5"/>
    <mergeCell ref="E5:F5"/>
    <mergeCell ref="B6:C6"/>
    <mergeCell ref="A7:A8"/>
    <mergeCell ref="B7:F7"/>
    <mergeCell ref="B8:F8"/>
    <mergeCell ref="B9:C9"/>
    <mergeCell ref="E9:F9"/>
    <mergeCell ref="B10:C10"/>
    <mergeCell ref="B11:C11"/>
    <mergeCell ref="E11:F11"/>
    <mergeCell ref="B12:C12"/>
    <mergeCell ref="A13:C13"/>
    <mergeCell ref="D13:F13"/>
    <mergeCell ref="E10:F10"/>
    <mergeCell ref="A14:C14"/>
    <mergeCell ref="D14:F14"/>
    <mergeCell ref="B15:C15"/>
    <mergeCell ref="B16:C16"/>
    <mergeCell ref="B17:C18"/>
    <mergeCell ref="B21:C21"/>
    <mergeCell ref="A22:D22"/>
    <mergeCell ref="D18:F18"/>
    <mergeCell ref="B19:C19"/>
    <mergeCell ref="B20:C20"/>
  </mergeCells>
  <phoneticPr fontId="3"/>
  <dataValidations count="7">
    <dataValidation type="list" allowBlank="1" showInputMessage="1" showErrorMessage="1" sqref="B3:C3">
      <formula1>$G$22:$G$24</formula1>
    </dataValidation>
    <dataValidation type="list" allowBlank="1" showInputMessage="1" showErrorMessage="1" sqref="E5:F5">
      <formula1>$H$22:$H$24</formula1>
    </dataValidation>
    <dataValidation type="list" allowBlank="1" showInputMessage="1" showErrorMessage="1" sqref="F12">
      <formula1>$M$22:$M$28</formula1>
    </dataValidation>
    <dataValidation type="list" allowBlank="1" showInputMessage="1" showErrorMessage="1" sqref="E12">
      <formula1>$L$22:$L$28</formula1>
    </dataValidation>
    <dataValidation type="list" allowBlank="1" showInputMessage="1" showErrorMessage="1" sqref="B11:C11">
      <formula1>$I$22:$I$29</formula1>
    </dataValidation>
    <dataValidation type="list" allowBlank="1" showInputMessage="1" showErrorMessage="1" sqref="E11:F11">
      <formula1>$J$22:$J$26</formula1>
    </dataValidation>
    <dataValidation type="list" allowBlank="1" showInputMessage="1" showErrorMessage="1" sqref="B12:C12">
      <formula1>$K$22:$K$27</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4"/>
  <sheetViews>
    <sheetView view="pageBreakPreview" zoomScaleNormal="100" zoomScaleSheetLayoutView="100" workbookViewId="0">
      <selection activeCell="G12" sqref="G12"/>
    </sheetView>
  </sheetViews>
  <sheetFormatPr defaultRowHeight="25.15" customHeight="1"/>
  <cols>
    <col min="1" max="1" width="10.125" bestFit="1" customWidth="1"/>
    <col min="2" max="2" width="11.875" bestFit="1" customWidth="1"/>
    <col min="3" max="3" width="4.375" bestFit="1" customWidth="1"/>
    <col min="4" max="4" width="7" style="26" customWidth="1"/>
    <col min="5" max="5" width="16.625" bestFit="1" customWidth="1"/>
    <col min="6" max="6" width="5" bestFit="1" customWidth="1"/>
    <col min="7" max="7" width="23.875" bestFit="1" customWidth="1"/>
    <col min="8" max="8" width="15.5" bestFit="1" customWidth="1"/>
    <col min="9" max="9" width="10.75" bestFit="1" customWidth="1"/>
  </cols>
  <sheetData>
    <row r="1" spans="1:17" ht="25.15" customHeight="1">
      <c r="A1" s="250" t="s">
        <v>152</v>
      </c>
      <c r="B1" s="250"/>
      <c r="C1" s="250"/>
      <c r="D1" s="250"/>
      <c r="E1" s="250"/>
      <c r="F1" s="250"/>
      <c r="G1" s="250"/>
      <c r="H1" s="250"/>
      <c r="I1" s="61">
        <f ca="1">TODAY()</f>
        <v>44268</v>
      </c>
      <c r="J1" s="60"/>
    </row>
    <row r="2" spans="1:17" ht="25.15" customHeight="1">
      <c r="A2" s="44"/>
      <c r="B2" s="44"/>
      <c r="C2" s="44"/>
      <c r="D2" s="44"/>
      <c r="E2" s="44"/>
      <c r="F2" s="44"/>
      <c r="G2" s="44"/>
      <c r="H2" s="44"/>
      <c r="J2" s="44"/>
    </row>
    <row r="3" spans="1:17" ht="25.15" customHeight="1">
      <c r="A3" s="45" t="s">
        <v>18</v>
      </c>
      <c r="B3" s="251" t="s">
        <v>44</v>
      </c>
      <c r="C3" s="252"/>
      <c r="D3" s="252"/>
      <c r="E3" s="253"/>
      <c r="F3" s="44"/>
      <c r="G3" s="44"/>
      <c r="H3" s="44"/>
      <c r="I3" s="44"/>
      <c r="J3" s="44"/>
    </row>
    <row r="4" spans="1:17" ht="25.15" customHeight="1">
      <c r="A4" s="44"/>
      <c r="B4" s="44"/>
      <c r="C4" s="44"/>
      <c r="D4" s="44"/>
      <c r="E4" s="44"/>
      <c r="F4" s="44"/>
      <c r="G4" s="44"/>
      <c r="H4" s="44"/>
      <c r="I4" s="44"/>
      <c r="J4" s="44"/>
    </row>
    <row r="5" spans="1:17" ht="25.15" customHeight="1">
      <c r="A5" s="45" t="s">
        <v>17</v>
      </c>
      <c r="B5" s="254" t="str">
        <f>【基本情報】!B3</f>
        <v>熊本県空手道連盟</v>
      </c>
      <c r="C5" s="255"/>
      <c r="D5" s="255"/>
      <c r="E5" s="256"/>
      <c r="F5" s="248" t="s">
        <v>15</v>
      </c>
      <c r="G5" s="57" t="str">
        <f>【基本情報】!B6</f>
        <v>〒000-1111</v>
      </c>
    </row>
    <row r="6" spans="1:17" ht="25.15" customHeight="1">
      <c r="A6" s="45" t="s">
        <v>8</v>
      </c>
      <c r="B6" s="254" t="str">
        <f>【基本情報】!B4</f>
        <v>くまモン道場</v>
      </c>
      <c r="C6" s="255"/>
      <c r="D6" s="255"/>
      <c r="E6" s="256"/>
      <c r="F6" s="249"/>
      <c r="G6" s="58" t="str">
        <f>【基本情報】!B7</f>
        <v>熊本県熊本市熊区1-2-3</v>
      </c>
    </row>
    <row r="7" spans="1:17" ht="25.15" customHeight="1">
      <c r="A7" s="45" t="s">
        <v>6</v>
      </c>
      <c r="B7" s="254" t="str">
        <f>【基本情報】!B5</f>
        <v>くまモン</v>
      </c>
      <c r="C7" s="255"/>
      <c r="D7" s="255"/>
      <c r="E7" s="256"/>
      <c r="F7" s="52" t="s">
        <v>16</v>
      </c>
      <c r="G7" s="59" t="str">
        <f>【基本情報】!B8</f>
        <v>090-1111-2222</v>
      </c>
    </row>
    <row r="8" spans="1:17" ht="25.15" customHeight="1">
      <c r="A8" s="44"/>
      <c r="B8" s="44"/>
      <c r="C8" s="44"/>
      <c r="D8" s="44"/>
      <c r="E8" s="257" t="s">
        <v>133</v>
      </c>
      <c r="F8" s="257"/>
      <c r="G8" s="257"/>
      <c r="H8" s="44"/>
    </row>
    <row r="9" spans="1:17" ht="25.15" customHeight="1">
      <c r="A9" s="45" t="s">
        <v>0</v>
      </c>
      <c r="B9" s="45" t="s" ph="1">
        <v>7</v>
      </c>
      <c r="C9" s="45" t="s">
        <v>1</v>
      </c>
      <c r="D9" s="45" t="s">
        <v>132</v>
      </c>
      <c r="E9" s="45" t="s">
        <v>2</v>
      </c>
      <c r="F9" s="45" t="s">
        <v>3</v>
      </c>
      <c r="G9" s="45" t="s">
        <v>4</v>
      </c>
      <c r="H9" s="45" t="s">
        <v>126</v>
      </c>
      <c r="I9" s="100" t="s">
        <v>132</v>
      </c>
      <c r="J9" s="100" t="s">
        <v>137</v>
      </c>
    </row>
    <row r="10" spans="1:17" ht="25.15" customHeight="1">
      <c r="A10" s="45">
        <v>0</v>
      </c>
      <c r="B10" s="46" t="s" ph="1">
        <v>22</v>
      </c>
      <c r="C10" s="46" t="s">
        <v>5</v>
      </c>
      <c r="D10" s="103" t="s">
        <v>134</v>
      </c>
      <c r="E10" s="49">
        <v>38528</v>
      </c>
      <c r="F10" s="47">
        <f ca="1">DATEDIF(E10,$I$1,"Y")</f>
        <v>15</v>
      </c>
      <c r="G10" s="48" t="s">
        <v>32</v>
      </c>
      <c r="H10" s="50" t="s">
        <v>125</v>
      </c>
      <c r="I10" s="64" t="s">
        <v>84</v>
      </c>
      <c r="J10" s="64" t="s">
        <v>84</v>
      </c>
    </row>
    <row r="11" spans="1:17" ht="25.15" customHeight="1">
      <c r="A11" s="51">
        <v>1</v>
      </c>
      <c r="B11" s="62" t="s" ph="1">
        <v>136</v>
      </c>
      <c r="C11" s="65" t="s">
        <v>90</v>
      </c>
      <c r="D11" s="101" t="s">
        <v>134</v>
      </c>
      <c r="E11" s="53">
        <v>33500</v>
      </c>
      <c r="F11" s="63">
        <f ca="1">DATEDIF(E11,$I$1,"Y")</f>
        <v>29</v>
      </c>
      <c r="G11" s="66" t="s">
        <v>127</v>
      </c>
      <c r="H11" s="67" t="s">
        <v>128</v>
      </c>
      <c r="I11" s="100" t="s">
        <v>134</v>
      </c>
      <c r="J11" s="64" t="s">
        <v>90</v>
      </c>
    </row>
    <row r="12" spans="1:17" ht="25.15" customHeight="1">
      <c r="A12" s="51">
        <v>2</v>
      </c>
      <c r="B12" s="62" ph="1"/>
      <c r="C12" s="65" t="s">
        <v>84</v>
      </c>
      <c r="D12" s="102" t="s">
        <v>84</v>
      </c>
      <c r="E12" s="53"/>
      <c r="F12" s="63">
        <f t="shared" ref="F12:F20" ca="1" si="0">DATEDIF(E12,$I$1,"Y")</f>
        <v>121</v>
      </c>
      <c r="G12" s="66" t="s">
        <v>127</v>
      </c>
      <c r="H12" s="67" t="s">
        <v>128</v>
      </c>
      <c r="I12" s="44" t="s">
        <v>135</v>
      </c>
      <c r="J12" s="64" t="s">
        <v>91</v>
      </c>
    </row>
    <row r="13" spans="1:17" ht="25.15" customHeight="1">
      <c r="A13" s="51">
        <v>3</v>
      </c>
      <c r="B13" s="62" ph="1"/>
      <c r="C13" s="65" t="s">
        <v>84</v>
      </c>
      <c r="D13" s="102" t="s">
        <v>84</v>
      </c>
      <c r="E13" s="53"/>
      <c r="F13" s="63">
        <f t="shared" ca="1" si="0"/>
        <v>121</v>
      </c>
      <c r="G13" s="66" t="s">
        <v>127</v>
      </c>
      <c r="H13" s="67" t="s">
        <v>128</v>
      </c>
      <c r="I13" s="64" t="s">
        <v>89</v>
      </c>
    </row>
    <row r="14" spans="1:17" ht="25.15" customHeight="1">
      <c r="A14" s="51">
        <v>4</v>
      </c>
      <c r="B14" s="62" ph="1"/>
      <c r="C14" s="65" t="s">
        <v>84</v>
      </c>
      <c r="D14" s="102" t="s">
        <v>84</v>
      </c>
      <c r="E14" s="53"/>
      <c r="F14" s="63">
        <f t="shared" ca="1" si="0"/>
        <v>121</v>
      </c>
      <c r="G14" s="66" t="s">
        <v>127</v>
      </c>
      <c r="H14" s="67" t="s">
        <v>128</v>
      </c>
      <c r="I14" s="99" t="s">
        <v>131</v>
      </c>
    </row>
    <row r="15" spans="1:17" ht="25.15" customHeight="1">
      <c r="A15" s="51">
        <v>5</v>
      </c>
      <c r="B15" s="62" ph="1"/>
      <c r="C15" s="65" t="s">
        <v>84</v>
      </c>
      <c r="D15" s="102" t="s">
        <v>84</v>
      </c>
      <c r="E15" s="53"/>
      <c r="F15" s="63">
        <f t="shared" ca="1" si="0"/>
        <v>121</v>
      </c>
      <c r="G15" s="66" t="s">
        <v>127</v>
      </c>
      <c r="H15" s="67" t="s">
        <v>128</v>
      </c>
    </row>
    <row r="16" spans="1:17" ht="25.15" customHeight="1">
      <c r="A16" s="51">
        <v>6</v>
      </c>
      <c r="B16" s="62" ph="1"/>
      <c r="C16" s="65" t="s">
        <v>84</v>
      </c>
      <c r="D16" s="102" t="s">
        <v>84</v>
      </c>
      <c r="E16" s="53"/>
      <c r="F16" s="63">
        <f t="shared" ca="1" si="0"/>
        <v>121</v>
      </c>
      <c r="G16" s="66" t="s">
        <v>127</v>
      </c>
      <c r="H16" s="67" t="s">
        <v>128</v>
      </c>
      <c r="J16" s="180"/>
      <c r="K16" s="180"/>
      <c r="L16" s="180"/>
      <c r="M16" s="180"/>
      <c r="N16" s="180"/>
      <c r="O16" s="180"/>
      <c r="P16" s="180"/>
      <c r="Q16" s="180"/>
    </row>
    <row r="17" spans="1:17" ht="25.15" customHeight="1">
      <c r="A17" s="51">
        <v>7</v>
      </c>
      <c r="B17" s="62" ph="1"/>
      <c r="C17" s="65" t="s">
        <v>84</v>
      </c>
      <c r="D17" s="102" t="s">
        <v>84</v>
      </c>
      <c r="E17" s="53"/>
      <c r="F17" s="63">
        <f t="shared" ca="1" si="0"/>
        <v>121</v>
      </c>
      <c r="G17" s="66" t="s">
        <v>127</v>
      </c>
      <c r="H17" s="67" t="s">
        <v>128</v>
      </c>
      <c r="J17" s="180"/>
      <c r="K17" s="180"/>
      <c r="L17" s="180"/>
      <c r="M17" s="180"/>
      <c r="N17" s="180"/>
      <c r="O17" s="180"/>
      <c r="P17" s="180"/>
      <c r="Q17" s="180"/>
    </row>
    <row r="18" spans="1:17" ht="25.15" customHeight="1">
      <c r="A18" s="51">
        <v>8</v>
      </c>
      <c r="B18" s="62" ph="1"/>
      <c r="C18" s="65" t="s">
        <v>84</v>
      </c>
      <c r="D18" s="102" t="s">
        <v>84</v>
      </c>
      <c r="E18" s="53"/>
      <c r="F18" s="63">
        <f t="shared" ca="1" si="0"/>
        <v>121</v>
      </c>
      <c r="G18" s="66" t="s">
        <v>127</v>
      </c>
      <c r="H18" s="67" t="s">
        <v>128</v>
      </c>
      <c r="J18" s="180"/>
      <c r="K18" s="180"/>
      <c r="L18" s="180"/>
      <c r="M18" s="180"/>
      <c r="N18" s="180"/>
      <c r="O18" s="180"/>
      <c r="P18" s="180"/>
      <c r="Q18" s="180"/>
    </row>
    <row r="19" spans="1:17" ht="25.15" customHeight="1">
      <c r="A19" s="51">
        <v>9</v>
      </c>
      <c r="B19" s="62" ph="1"/>
      <c r="C19" s="65" t="s">
        <v>84</v>
      </c>
      <c r="D19" s="102" t="s">
        <v>84</v>
      </c>
      <c r="E19" s="53"/>
      <c r="F19" s="63">
        <f t="shared" ca="1" si="0"/>
        <v>121</v>
      </c>
      <c r="G19" s="66" t="s">
        <v>127</v>
      </c>
      <c r="H19" s="67" t="s">
        <v>128</v>
      </c>
      <c r="J19" s="244"/>
      <c r="K19" s="244"/>
      <c r="L19" s="244"/>
      <c r="M19" s="244"/>
      <c r="N19" s="244"/>
      <c r="O19" s="244"/>
      <c r="P19" s="244"/>
      <c r="Q19" s="244"/>
    </row>
    <row r="20" spans="1:17" ht="25.15" customHeight="1">
      <c r="A20" s="51">
        <v>10</v>
      </c>
      <c r="B20" s="62" ph="1"/>
      <c r="C20" s="65" t="s">
        <v>84</v>
      </c>
      <c r="D20" s="102" t="s">
        <v>84</v>
      </c>
      <c r="E20" s="53"/>
      <c r="F20" s="63">
        <f t="shared" ca="1" si="0"/>
        <v>121</v>
      </c>
      <c r="G20" s="66" t="s">
        <v>127</v>
      </c>
      <c r="H20" s="67" t="s">
        <v>128</v>
      </c>
      <c r="J20" s="180"/>
      <c r="K20" s="180"/>
      <c r="L20" s="180"/>
      <c r="M20" s="180"/>
      <c r="N20" s="180"/>
      <c r="O20" s="180"/>
      <c r="P20" s="180"/>
      <c r="Q20" s="180"/>
    </row>
    <row r="21" spans="1:17" ht="25.15" customHeight="1">
      <c r="J21" s="180"/>
      <c r="K21" s="180"/>
      <c r="L21" s="180"/>
      <c r="M21" s="180"/>
      <c r="N21" s="180"/>
      <c r="O21" s="180"/>
      <c r="P21" s="180"/>
      <c r="Q21" s="180"/>
    </row>
    <row r="22" spans="1:17" ht="25.15" customHeight="1">
      <c r="A22" s="41" t="s">
        <v>61</v>
      </c>
      <c r="B22" s="258" t="s">
        <v>62</v>
      </c>
      <c r="C22" s="259"/>
      <c r="D22" s="260"/>
      <c r="E22" s="41" t="s">
        <v>10</v>
      </c>
      <c r="F22" s="41" t="s">
        <v>11</v>
      </c>
      <c r="G22" s="41" t="s">
        <v>23</v>
      </c>
      <c r="J22" s="180"/>
      <c r="K22" s="180"/>
      <c r="L22" s="180"/>
      <c r="M22" s="180"/>
      <c r="N22" s="180"/>
      <c r="O22" s="180"/>
      <c r="P22" s="180"/>
      <c r="Q22" s="180"/>
    </row>
    <row r="23" spans="1:17" ht="25.15" customHeight="1">
      <c r="A23" s="40" t="s">
        <v>40</v>
      </c>
      <c r="B23" s="261" t="s">
        <v>124</v>
      </c>
      <c r="C23" s="262"/>
      <c r="D23" s="263"/>
      <c r="E23" s="54">
        <v>5000</v>
      </c>
      <c r="F23" s="42"/>
      <c r="G23" s="55">
        <f t="shared" ref="G23:G24" si="1">E23*F23</f>
        <v>0</v>
      </c>
      <c r="J23" s="180"/>
      <c r="K23" s="180"/>
      <c r="L23" s="180"/>
      <c r="M23" s="180"/>
      <c r="N23" s="180"/>
      <c r="O23" s="180"/>
      <c r="P23" s="180"/>
      <c r="Q23" s="180"/>
    </row>
    <row r="24" spans="1:17" ht="25.15" customHeight="1">
      <c r="A24" s="40" t="s">
        <v>41</v>
      </c>
      <c r="B24" s="264" t="s">
        <v>42</v>
      </c>
      <c r="C24" s="265"/>
      <c r="D24" s="266"/>
      <c r="E24" s="55">
        <v>700</v>
      </c>
      <c r="F24" s="42"/>
      <c r="G24" s="55">
        <f t="shared" si="1"/>
        <v>0</v>
      </c>
      <c r="J24" s="180"/>
      <c r="K24" s="180"/>
      <c r="L24" s="180"/>
      <c r="M24" s="180"/>
      <c r="N24" s="180"/>
      <c r="O24" s="180"/>
      <c r="P24" s="180"/>
      <c r="Q24" s="180"/>
    </row>
    <row r="25" spans="1:17" ht="25.15" customHeight="1">
      <c r="A25" s="245" t="s">
        <v>12</v>
      </c>
      <c r="B25" s="246"/>
      <c r="C25" s="246"/>
      <c r="D25" s="246"/>
      <c r="E25" s="247"/>
      <c r="F25" s="43">
        <f>SUM(F23:F24)</f>
        <v>0</v>
      </c>
      <c r="G25" s="56">
        <f>SUM(G23:G24)</f>
        <v>0</v>
      </c>
      <c r="J25" s="244"/>
      <c r="K25" s="244"/>
      <c r="L25" s="244"/>
      <c r="M25" s="244"/>
      <c r="N25" s="244"/>
      <c r="O25" s="244"/>
      <c r="P25" s="244"/>
      <c r="Q25" s="244"/>
    </row>
    <row r="26" spans="1:17" s="26" customFormat="1" ht="25.15" customHeight="1">
      <c r="A26" s="182"/>
      <c r="B26" s="182"/>
      <c r="C26" s="182"/>
      <c r="D26" s="182"/>
      <c r="E26" s="182"/>
      <c r="F26" s="182"/>
      <c r="G26" s="183"/>
      <c r="J26" s="181"/>
      <c r="K26" s="181"/>
      <c r="L26" s="181"/>
      <c r="M26" s="181"/>
      <c r="N26" s="181"/>
      <c r="O26" s="181"/>
      <c r="P26" s="181"/>
      <c r="Q26" s="181"/>
    </row>
    <row r="27" spans="1:17" s="26" customFormat="1" ht="25.15" customHeight="1">
      <c r="A27" s="184"/>
      <c r="B27" s="184"/>
      <c r="C27" s="184"/>
      <c r="D27" s="184"/>
      <c r="E27" s="184"/>
      <c r="F27" s="184"/>
      <c r="G27" s="185"/>
      <c r="J27" s="181"/>
      <c r="K27" s="181"/>
      <c r="L27" s="181"/>
      <c r="M27" s="181"/>
      <c r="N27" s="181"/>
      <c r="O27" s="181"/>
      <c r="P27" s="181"/>
      <c r="Q27" s="181"/>
    </row>
    <row r="28" spans="1:17" s="26" customFormat="1" ht="25.15" customHeight="1">
      <c r="A28" s="184"/>
      <c r="B28" s="184"/>
      <c r="C28" s="184"/>
      <c r="D28" s="184"/>
      <c r="E28" s="184"/>
      <c r="F28" s="184"/>
      <c r="G28" s="185"/>
      <c r="J28" s="181"/>
      <c r="K28" s="181"/>
      <c r="L28" s="181"/>
      <c r="M28" s="181"/>
      <c r="N28" s="181"/>
      <c r="O28" s="181"/>
      <c r="P28" s="181"/>
      <c r="Q28" s="181"/>
    </row>
    <row r="29" spans="1:17" s="26" customFormat="1" ht="25.15" customHeight="1">
      <c r="A29" s="184"/>
      <c r="B29" s="184"/>
      <c r="C29" s="184"/>
      <c r="D29" s="184"/>
      <c r="E29" s="184"/>
      <c r="F29" s="184"/>
      <c r="G29" s="185"/>
      <c r="J29" s="181"/>
      <c r="K29" s="181"/>
      <c r="L29" s="181"/>
      <c r="M29" s="181"/>
      <c r="N29" s="181"/>
      <c r="O29" s="181"/>
      <c r="P29" s="181"/>
      <c r="Q29" s="181"/>
    </row>
    <row r="30" spans="1:17" s="26" customFormat="1" ht="25.15" customHeight="1">
      <c r="A30" s="184"/>
      <c r="B30" s="184"/>
      <c r="C30" s="184"/>
      <c r="D30" s="184"/>
      <c r="E30" s="184"/>
      <c r="F30" s="184"/>
      <c r="G30" s="185"/>
      <c r="J30" s="181"/>
      <c r="K30" s="181"/>
      <c r="L30" s="181"/>
      <c r="M30" s="181"/>
      <c r="N30" s="181"/>
      <c r="O30" s="181"/>
      <c r="P30" s="181"/>
      <c r="Q30" s="181"/>
    </row>
    <row r="31" spans="1:17" ht="25.15" customHeight="1">
      <c r="A31" s="244" t="s">
        <v>247</v>
      </c>
      <c r="B31" s="244"/>
      <c r="C31" s="244"/>
      <c r="D31" s="244"/>
      <c r="E31" s="244"/>
      <c r="F31" s="244"/>
      <c r="G31" s="244"/>
      <c r="J31" s="180"/>
      <c r="K31" s="180"/>
      <c r="L31" s="180"/>
      <c r="M31" s="180"/>
      <c r="N31" s="180"/>
      <c r="O31" s="180"/>
      <c r="P31" s="180"/>
      <c r="Q31" s="180"/>
    </row>
    <row r="32" spans="1:17" ht="25.15" customHeight="1">
      <c r="A32" s="26" t="s">
        <v>246</v>
      </c>
      <c r="B32" s="26"/>
      <c r="D32" s="26" t="s">
        <v>246</v>
      </c>
      <c r="E32" s="26"/>
      <c r="G32" s="26" t="s">
        <v>246</v>
      </c>
      <c r="H32" s="26"/>
      <c r="J32" s="180"/>
      <c r="K32" s="180"/>
      <c r="L32" s="180"/>
      <c r="M32" s="180"/>
      <c r="N32" s="180"/>
      <c r="O32" s="180"/>
      <c r="P32" s="180"/>
      <c r="Q32" s="180"/>
    </row>
    <row r="33" spans="1:8" ht="25.15" customHeight="1">
      <c r="A33" s="169"/>
      <c r="B33" s="170"/>
      <c r="D33" s="169"/>
      <c r="E33" s="170"/>
      <c r="G33" s="176"/>
      <c r="H33" s="171"/>
    </row>
    <row r="34" spans="1:8" ht="25.15" customHeight="1">
      <c r="A34" s="171"/>
      <c r="B34" s="172"/>
      <c r="D34" s="171"/>
      <c r="E34" s="172"/>
      <c r="G34" s="177"/>
      <c r="H34" s="171"/>
    </row>
    <row r="35" spans="1:8" ht="25.15" customHeight="1">
      <c r="A35" s="242" t="s">
        <v>245</v>
      </c>
      <c r="B35" s="243"/>
      <c r="D35" s="242" t="s">
        <v>245</v>
      </c>
      <c r="E35" s="243"/>
      <c r="G35" s="179" t="s">
        <v>245</v>
      </c>
      <c r="H35" s="175"/>
    </row>
    <row r="36" spans="1:8" ht="25.15" customHeight="1">
      <c r="A36" s="171"/>
      <c r="B36" s="172"/>
      <c r="D36" s="171"/>
      <c r="E36" s="172"/>
      <c r="G36" s="177"/>
      <c r="H36" s="171"/>
    </row>
    <row r="37" spans="1:8" ht="25.15" customHeight="1">
      <c r="A37" s="173"/>
      <c r="B37" s="174"/>
      <c r="D37" s="173"/>
      <c r="E37" s="174"/>
      <c r="G37" s="178"/>
      <c r="H37" s="171"/>
    </row>
    <row r="39" spans="1:8" ht="25.15" customHeight="1">
      <c r="A39" s="26" t="s">
        <v>246</v>
      </c>
      <c r="B39" s="26"/>
      <c r="D39" s="26" t="s">
        <v>246</v>
      </c>
      <c r="E39" s="26"/>
      <c r="G39" s="26" t="s">
        <v>246</v>
      </c>
    </row>
    <row r="40" spans="1:8" ht="25.15" customHeight="1">
      <c r="A40" s="169"/>
      <c r="B40" s="170"/>
      <c r="D40" s="169"/>
      <c r="E40" s="170"/>
      <c r="G40" s="176"/>
    </row>
    <row r="41" spans="1:8" ht="25.15" customHeight="1">
      <c r="A41" s="171"/>
      <c r="B41" s="172"/>
      <c r="D41" s="171"/>
      <c r="E41" s="172"/>
      <c r="G41" s="177"/>
    </row>
    <row r="42" spans="1:8" ht="25.15" customHeight="1">
      <c r="A42" s="242" t="s">
        <v>245</v>
      </c>
      <c r="B42" s="243"/>
      <c r="D42" s="242" t="s">
        <v>245</v>
      </c>
      <c r="E42" s="243"/>
      <c r="G42" s="179" t="s">
        <v>245</v>
      </c>
    </row>
    <row r="43" spans="1:8" ht="25.15" customHeight="1">
      <c r="A43" s="171"/>
      <c r="B43" s="172"/>
      <c r="D43" s="171"/>
      <c r="E43" s="172"/>
      <c r="G43" s="177"/>
    </row>
    <row r="44" spans="1:8" ht="25.15" customHeight="1">
      <c r="A44" s="173"/>
      <c r="B44" s="174"/>
      <c r="D44" s="173"/>
      <c r="E44" s="174"/>
      <c r="G44" s="178"/>
    </row>
  </sheetData>
  <mergeCells count="24">
    <mergeCell ref="A25:E25"/>
    <mergeCell ref="F5:F6"/>
    <mergeCell ref="A1:H1"/>
    <mergeCell ref="B3:E3"/>
    <mergeCell ref="B5:E5"/>
    <mergeCell ref="B6:E6"/>
    <mergeCell ref="B7:E7"/>
    <mergeCell ref="E8:G8"/>
    <mergeCell ref="B22:D22"/>
    <mergeCell ref="B23:D23"/>
    <mergeCell ref="B24:D24"/>
    <mergeCell ref="J19:K19"/>
    <mergeCell ref="L19:M19"/>
    <mergeCell ref="N19:O19"/>
    <mergeCell ref="P19:Q19"/>
    <mergeCell ref="J25:K25"/>
    <mergeCell ref="L25:M25"/>
    <mergeCell ref="N25:O25"/>
    <mergeCell ref="P25:Q25"/>
    <mergeCell ref="A42:B42"/>
    <mergeCell ref="D42:E42"/>
    <mergeCell ref="A31:G31"/>
    <mergeCell ref="A35:B35"/>
    <mergeCell ref="D35:E35"/>
  </mergeCells>
  <phoneticPr fontId="5" type="Hiragana" alignment="distributed"/>
  <dataValidations count="2">
    <dataValidation type="list" allowBlank="1" showInputMessage="1" showErrorMessage="1" sqref="D10:D20">
      <formula1>$I$11:$I$12</formula1>
    </dataValidation>
    <dataValidation type="list" allowBlank="1" showInputMessage="1" showErrorMessage="1" sqref="C11:C20">
      <formula1>$J$10:$J$12</formula1>
    </dataValidation>
  </dataValidations>
  <printOptions horizontalCentered="1"/>
  <pageMargins left="0.23622047244094491" right="0.23622047244094491" top="0.74803149606299213" bottom="0.74803149606299213" header="0.31496062992125984" footer="0.31496062992125984"/>
  <pageSetup paperSize="9" scale="97" fitToHeight="0"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1"/>
  <sheetViews>
    <sheetView view="pageBreakPreview" topLeftCell="A25" zoomScaleNormal="100" zoomScaleSheetLayoutView="100" workbookViewId="0">
      <selection activeCell="K35" sqref="K35"/>
    </sheetView>
  </sheetViews>
  <sheetFormatPr defaultColWidth="11.625" defaultRowHeight="20.100000000000001" customHeight="1"/>
  <cols>
    <col min="1" max="3" width="10.75" style="1" customWidth="1"/>
    <col min="4" max="4" width="2.875" style="1" customWidth="1"/>
    <col min="5" max="7" width="10.75" style="1" customWidth="1"/>
    <col min="8" max="8" width="15" style="1" customWidth="1"/>
    <col min="9" max="16384" width="11.625" style="1"/>
  </cols>
  <sheetData>
    <row r="1" spans="1:18" ht="20.100000000000001" customHeight="1">
      <c r="A1" s="292" t="s">
        <v>31</v>
      </c>
      <c r="B1" s="292"/>
      <c r="C1" s="292"/>
      <c r="D1" s="292"/>
      <c r="E1" s="292"/>
      <c r="F1" s="292"/>
      <c r="G1" s="292"/>
      <c r="H1" s="292"/>
      <c r="I1" s="1" t="s">
        <v>45</v>
      </c>
    </row>
    <row r="2" spans="1:18" ht="20.100000000000001" customHeight="1">
      <c r="I2" s="29" t="s">
        <v>46</v>
      </c>
      <c r="J2" s="30"/>
      <c r="K2" s="30"/>
    </row>
    <row r="3" spans="1:18" ht="20.100000000000001" customHeight="1">
      <c r="A3" s="293" t="s">
        <v>47</v>
      </c>
      <c r="B3" s="294"/>
      <c r="C3" s="295"/>
      <c r="D3" s="13"/>
      <c r="E3" s="13" t="s">
        <v>19</v>
      </c>
      <c r="F3" s="5" t="s">
        <v>44</v>
      </c>
      <c r="I3" s="28" t="s">
        <v>48</v>
      </c>
      <c r="J3" s="27"/>
      <c r="K3" s="27"/>
    </row>
    <row r="4" spans="1:18" ht="20.100000000000001" customHeight="1">
      <c r="A4" s="7"/>
      <c r="B4" s="3"/>
      <c r="C4" s="8"/>
      <c r="D4" s="24"/>
      <c r="E4" s="13" t="s">
        <v>9</v>
      </c>
      <c r="F4" s="5" t="str">
        <f>【基本情報】!B3</f>
        <v>熊本県空手道連盟</v>
      </c>
      <c r="I4" s="1" t="s">
        <v>49</v>
      </c>
    </row>
    <row r="5" spans="1:18" ht="20.100000000000001" customHeight="1">
      <c r="A5" s="7"/>
      <c r="B5" s="3"/>
      <c r="C5" s="8"/>
      <c r="D5" s="24"/>
      <c r="E5" s="13" t="s">
        <v>8</v>
      </c>
      <c r="F5" s="5" t="str">
        <f>【基本情報】!B4</f>
        <v>くまモン道場</v>
      </c>
      <c r="H5" s="5"/>
      <c r="I5" s="31" t="s">
        <v>50</v>
      </c>
    </row>
    <row r="6" spans="1:18" ht="20.100000000000001" customHeight="1">
      <c r="A6" s="7"/>
      <c r="B6" s="3"/>
      <c r="C6" s="8"/>
      <c r="D6" s="24"/>
      <c r="E6" s="13" t="s">
        <v>6</v>
      </c>
      <c r="F6" s="5" t="str">
        <f>【基本情報】!B5</f>
        <v>くまモン</v>
      </c>
      <c r="H6" s="5"/>
      <c r="I6" s="22" t="s">
        <v>51</v>
      </c>
      <c r="L6" s="30"/>
      <c r="M6" s="27"/>
      <c r="N6" s="27"/>
      <c r="O6" s="27"/>
      <c r="P6" s="27"/>
      <c r="Q6" s="27"/>
      <c r="R6" s="27"/>
    </row>
    <row r="7" spans="1:18" ht="20.100000000000001" customHeight="1">
      <c r="A7" s="7"/>
      <c r="B7" s="3"/>
      <c r="C7" s="8"/>
      <c r="D7" s="24"/>
      <c r="E7" s="14" t="s">
        <v>15</v>
      </c>
      <c r="F7" s="1" t="str">
        <f>【基本情報】!B6</f>
        <v>〒000-1111</v>
      </c>
      <c r="H7" s="5"/>
      <c r="I7" s="22" t="s">
        <v>95</v>
      </c>
      <c r="L7" s="27"/>
      <c r="M7" s="27"/>
      <c r="N7" s="27"/>
      <c r="O7" s="27"/>
      <c r="P7" s="27"/>
      <c r="Q7" s="27"/>
      <c r="R7" s="27"/>
    </row>
    <row r="8" spans="1:18" ht="20.100000000000001" customHeight="1">
      <c r="A8" s="7"/>
      <c r="B8" s="3"/>
      <c r="C8" s="8"/>
      <c r="D8" s="24"/>
      <c r="E8" s="15"/>
      <c r="F8" s="296" t="str">
        <f>【基本情報】!B7</f>
        <v>熊本県熊本市熊区1-2-3</v>
      </c>
      <c r="G8" s="296"/>
      <c r="H8" s="296"/>
      <c r="I8" s="1" t="s">
        <v>52</v>
      </c>
    </row>
    <row r="9" spans="1:18" ht="20.100000000000001" customHeight="1">
      <c r="A9" s="7"/>
      <c r="B9" s="3"/>
      <c r="C9" s="8"/>
      <c r="D9" s="24"/>
      <c r="E9" s="13" t="s">
        <v>16</v>
      </c>
      <c r="F9" s="5" t="str">
        <f>【基本情報】!B8</f>
        <v>090-1111-2222</v>
      </c>
      <c r="H9" s="5"/>
      <c r="I9" s="1" t="s">
        <v>53</v>
      </c>
    </row>
    <row r="10" spans="1:18" ht="20.100000000000001" customHeight="1">
      <c r="A10" s="7"/>
      <c r="B10" s="3"/>
      <c r="C10" s="8"/>
      <c r="D10" s="24"/>
      <c r="E10" s="13"/>
      <c r="F10" s="5"/>
      <c r="H10" s="5"/>
    </row>
    <row r="11" spans="1:18" ht="20.100000000000001" customHeight="1">
      <c r="A11" s="7"/>
      <c r="B11" s="3"/>
      <c r="C11" s="8"/>
      <c r="D11" s="24"/>
      <c r="E11" s="297" t="s">
        <v>33</v>
      </c>
      <c r="F11" s="297"/>
      <c r="G11" s="297"/>
      <c r="H11" s="5"/>
    </row>
    <row r="12" spans="1:18" ht="20.100000000000001" customHeight="1">
      <c r="A12" s="7"/>
      <c r="B12" s="3"/>
      <c r="C12" s="8"/>
      <c r="D12" s="24"/>
      <c r="E12" s="16" t="s">
        <v>54</v>
      </c>
      <c r="F12" s="16"/>
      <c r="G12" s="16"/>
      <c r="H12" s="5"/>
      <c r="I12" s="1" t="s">
        <v>55</v>
      </c>
    </row>
    <row r="13" spans="1:18" ht="20.100000000000001" customHeight="1">
      <c r="A13" s="7"/>
      <c r="B13" s="3"/>
      <c r="C13" s="8"/>
      <c r="D13" s="24"/>
      <c r="E13" s="16" t="s">
        <v>56</v>
      </c>
      <c r="F13" s="16"/>
      <c r="G13" s="16"/>
      <c r="H13" s="5"/>
      <c r="I13" s="1" t="s">
        <v>57</v>
      </c>
    </row>
    <row r="14" spans="1:18" ht="20.100000000000001" customHeight="1">
      <c r="A14" s="7"/>
      <c r="B14" s="3"/>
      <c r="C14" s="8"/>
      <c r="D14" s="24"/>
      <c r="E14" s="16" t="s">
        <v>58</v>
      </c>
      <c r="F14" s="16"/>
      <c r="G14" s="16"/>
      <c r="H14" s="5"/>
      <c r="I14" s="1" t="s">
        <v>59</v>
      </c>
    </row>
    <row r="15" spans="1:18" ht="20.100000000000001" customHeight="1">
      <c r="A15" s="7"/>
      <c r="B15" s="3"/>
      <c r="C15" s="8"/>
      <c r="D15" s="24"/>
      <c r="E15" s="297" t="s">
        <v>14</v>
      </c>
      <c r="F15" s="297"/>
      <c r="G15" s="297"/>
      <c r="H15" s="5"/>
      <c r="I15" s="22"/>
    </row>
    <row r="16" spans="1:18" ht="20.100000000000001" customHeight="1" thickBot="1">
      <c r="A16" s="7"/>
      <c r="B16" s="3"/>
      <c r="C16" s="8"/>
      <c r="D16" s="24"/>
      <c r="E16" s="16" t="s">
        <v>60</v>
      </c>
      <c r="F16" s="16"/>
      <c r="G16" s="16"/>
      <c r="H16" s="5"/>
      <c r="J16" s="22"/>
      <c r="K16" s="22"/>
    </row>
    <row r="17" spans="1:17" s="32" customFormat="1" ht="20.100000000000001" customHeight="1">
      <c r="A17" s="273" t="s">
        <v>218</v>
      </c>
      <c r="B17" s="274"/>
      <c r="C17" s="274"/>
      <c r="D17" s="274"/>
      <c r="E17" s="275"/>
      <c r="F17" s="16"/>
      <c r="G17" s="16"/>
      <c r="H17" s="5"/>
      <c r="J17" s="22"/>
      <c r="K17" s="22"/>
    </row>
    <row r="18" spans="1:17" s="32" customFormat="1" ht="20.100000000000001" customHeight="1">
      <c r="A18" s="267"/>
      <c r="B18" s="268"/>
      <c r="C18" s="268"/>
      <c r="D18" s="268"/>
      <c r="E18" s="269"/>
      <c r="F18" s="276" t="s">
        <v>216</v>
      </c>
      <c r="G18" s="277"/>
      <c r="H18" s="277"/>
      <c r="J18" s="22"/>
      <c r="K18" s="22"/>
    </row>
    <row r="19" spans="1:17" s="32" customFormat="1" ht="20.100000000000001" customHeight="1">
      <c r="A19" s="267"/>
      <c r="B19" s="268"/>
      <c r="C19" s="268"/>
      <c r="D19" s="268"/>
      <c r="E19" s="269"/>
      <c r="F19" s="16" t="s">
        <v>217</v>
      </c>
      <c r="G19" s="16"/>
      <c r="H19" s="5"/>
      <c r="J19" s="22"/>
      <c r="K19" s="22"/>
    </row>
    <row r="20" spans="1:17" s="32" customFormat="1" ht="20.100000000000001" customHeight="1">
      <c r="A20" s="267"/>
      <c r="B20" s="268"/>
      <c r="C20" s="268"/>
      <c r="D20" s="268"/>
      <c r="E20" s="269"/>
      <c r="F20" s="16"/>
      <c r="G20" s="16"/>
      <c r="H20" s="5"/>
      <c r="J20" s="22"/>
      <c r="K20" s="22"/>
    </row>
    <row r="21" spans="1:17" s="32" customFormat="1" ht="20.100000000000001" customHeight="1">
      <c r="A21" s="267"/>
      <c r="B21" s="268"/>
      <c r="C21" s="268"/>
      <c r="D21" s="268"/>
      <c r="E21" s="269"/>
      <c r="F21" s="16" t="s">
        <v>231</v>
      </c>
      <c r="G21" s="16"/>
      <c r="H21" s="5"/>
      <c r="I21" s="132" t="s">
        <v>222</v>
      </c>
      <c r="J21" s="132"/>
      <c r="K21" s="132"/>
      <c r="L21" s="132"/>
      <c r="M21" s="132"/>
    </row>
    <row r="22" spans="1:17" s="32" customFormat="1" ht="20.100000000000001" customHeight="1">
      <c r="A22" s="267"/>
      <c r="B22" s="268"/>
      <c r="C22" s="268"/>
      <c r="D22" s="268"/>
      <c r="E22" s="269"/>
      <c r="F22" s="16" t="s">
        <v>232</v>
      </c>
      <c r="G22" s="16"/>
      <c r="H22" s="5"/>
      <c r="I22" s="132" t="s">
        <v>239</v>
      </c>
      <c r="J22" s="132"/>
      <c r="K22" s="132"/>
      <c r="L22" s="132"/>
      <c r="M22" s="132"/>
    </row>
    <row r="23" spans="1:17" ht="20.100000000000001" customHeight="1">
      <c r="A23" s="267"/>
      <c r="B23" s="268"/>
      <c r="C23" s="268"/>
      <c r="D23" s="268"/>
      <c r="E23" s="269"/>
      <c r="F23" s="1" t="s">
        <v>233</v>
      </c>
      <c r="H23" s="5"/>
      <c r="I23" s="132" t="s">
        <v>223</v>
      </c>
      <c r="J23" s="132"/>
      <c r="K23" s="132"/>
      <c r="L23" s="132"/>
      <c r="M23" s="132"/>
    </row>
    <row r="24" spans="1:17" ht="20.100000000000001" customHeight="1" thickBot="1">
      <c r="A24" s="270"/>
      <c r="B24" s="271"/>
      <c r="C24" s="271"/>
      <c r="D24" s="271"/>
      <c r="E24" s="272"/>
      <c r="F24" s="2"/>
      <c r="G24" s="5"/>
      <c r="H24" s="5"/>
    </row>
    <row r="25" spans="1:17" ht="20.100000000000001" customHeight="1">
      <c r="A25" s="143" t="s">
        <v>61</v>
      </c>
      <c r="B25" s="285" t="s">
        <v>62</v>
      </c>
      <c r="C25" s="285"/>
      <c r="D25" s="285"/>
      <c r="E25" s="285"/>
      <c r="F25" s="25" t="s">
        <v>10</v>
      </c>
      <c r="G25" s="25" t="s">
        <v>11</v>
      </c>
      <c r="H25" s="25" t="s">
        <v>23</v>
      </c>
    </row>
    <row r="26" spans="1:17" ht="20.100000000000001" customHeight="1">
      <c r="A26" s="281" t="s">
        <v>40</v>
      </c>
      <c r="B26" s="289" t="s">
        <v>94</v>
      </c>
      <c r="C26" s="290"/>
      <c r="D26" s="290"/>
      <c r="E26" s="291"/>
      <c r="F26" s="36">
        <v>5000</v>
      </c>
      <c r="G26" s="33"/>
      <c r="H26" s="34">
        <f>F26*G26</f>
        <v>0</v>
      </c>
      <c r="L26" s="22"/>
      <c r="M26" s="22"/>
      <c r="N26" s="22"/>
      <c r="O26" s="22"/>
    </row>
    <row r="27" spans="1:17" ht="20.100000000000001" customHeight="1">
      <c r="A27" s="281"/>
      <c r="B27" s="282" t="s">
        <v>154</v>
      </c>
      <c r="C27" s="283"/>
      <c r="D27" s="283"/>
      <c r="E27" s="284"/>
      <c r="F27" s="37">
        <v>5000</v>
      </c>
      <c r="G27" s="38"/>
      <c r="H27" s="34">
        <f>F27*G27</f>
        <v>0</v>
      </c>
    </row>
    <row r="28" spans="1:17" ht="20.100000000000001" customHeight="1">
      <c r="A28" s="106" t="s">
        <v>205</v>
      </c>
      <c r="B28" s="301" t="s">
        <v>138</v>
      </c>
      <c r="C28" s="302"/>
      <c r="D28" s="302"/>
      <c r="E28" s="303"/>
      <c r="F28" s="35">
        <v>3000</v>
      </c>
      <c r="G28" s="33"/>
      <c r="H28" s="34">
        <f t="shared" ref="H28:H39" si="0">F28*G28</f>
        <v>0</v>
      </c>
      <c r="I28" s="4"/>
    </row>
    <row r="29" spans="1:17" s="32" customFormat="1" ht="20.100000000000001" customHeight="1">
      <c r="A29" s="151" t="s">
        <v>206</v>
      </c>
      <c r="B29" s="286" t="s">
        <v>153</v>
      </c>
      <c r="C29" s="287"/>
      <c r="D29" s="287"/>
      <c r="E29" s="288"/>
      <c r="F29" s="163"/>
      <c r="G29" s="164"/>
      <c r="H29" s="165"/>
      <c r="I29" s="4"/>
    </row>
    <row r="30" spans="1:17" ht="20.100000000000001" customHeight="1">
      <c r="A30" s="162" t="s">
        <v>236</v>
      </c>
      <c r="B30" s="301" t="s">
        <v>240</v>
      </c>
      <c r="C30" s="302"/>
      <c r="D30" s="302"/>
      <c r="E30" s="303"/>
      <c r="F30" s="35">
        <v>5000</v>
      </c>
      <c r="G30" s="33"/>
      <c r="H30" s="34">
        <f t="shared" ref="H30:H31" si="1">F30*G30</f>
        <v>0</v>
      </c>
      <c r="I30" s="167" t="s">
        <v>243</v>
      </c>
      <c r="J30" s="166"/>
      <c r="K30" s="166"/>
      <c r="L30" s="166"/>
      <c r="M30" s="166"/>
      <c r="N30" s="166"/>
      <c r="O30" s="166"/>
      <c r="P30" s="32"/>
      <c r="Q30" s="32"/>
    </row>
    <row r="31" spans="1:17" ht="20.100000000000001" customHeight="1">
      <c r="A31" s="146" t="s">
        <v>235</v>
      </c>
      <c r="B31" s="304" t="s">
        <v>241</v>
      </c>
      <c r="C31" s="305"/>
      <c r="D31" s="305"/>
      <c r="E31" s="306"/>
      <c r="F31" s="35">
        <v>5000</v>
      </c>
      <c r="G31" s="33"/>
      <c r="H31" s="34">
        <f t="shared" si="1"/>
        <v>0</v>
      </c>
      <c r="I31" s="167" t="s">
        <v>244</v>
      </c>
      <c r="J31" s="166"/>
      <c r="K31" s="166"/>
      <c r="L31" s="166"/>
      <c r="M31" s="166"/>
      <c r="N31" s="166"/>
      <c r="O31" s="166"/>
      <c r="P31" s="32"/>
      <c r="Q31" s="32"/>
    </row>
    <row r="32" spans="1:17" s="32" customFormat="1" ht="20.100000000000001" customHeight="1">
      <c r="A32" s="278" t="s">
        <v>255</v>
      </c>
      <c r="B32" s="279"/>
      <c r="C32" s="279"/>
      <c r="D32" s="279"/>
      <c r="E32" s="279"/>
      <c r="F32" s="279"/>
      <c r="G32" s="279"/>
      <c r="H32" s="280"/>
      <c r="I32" s="167"/>
      <c r="J32" s="166"/>
      <c r="K32" s="166"/>
      <c r="L32" s="166"/>
      <c r="M32" s="166"/>
      <c r="N32" s="166"/>
      <c r="O32" s="166"/>
    </row>
    <row r="33" spans="1:12" ht="20.100000000000001" customHeight="1">
      <c r="A33" s="298" t="s">
        <v>93</v>
      </c>
      <c r="B33" s="321" t="s">
        <v>34</v>
      </c>
      <c r="C33" s="322"/>
      <c r="D33" s="322"/>
      <c r="E33" s="322"/>
      <c r="F33" s="318" t="s">
        <v>220</v>
      </c>
      <c r="G33" s="319"/>
      <c r="H33" s="320"/>
      <c r="I33" s="130"/>
      <c r="J33" s="4"/>
      <c r="K33" s="4"/>
      <c r="L33" s="4"/>
    </row>
    <row r="34" spans="1:12" ht="20.100000000000001" customHeight="1">
      <c r="A34" s="299"/>
      <c r="B34" s="323" t="s">
        <v>35</v>
      </c>
      <c r="C34" s="324"/>
      <c r="D34" s="324"/>
      <c r="E34" s="325"/>
      <c r="F34" s="314" t="s">
        <v>221</v>
      </c>
      <c r="G34" s="312"/>
      <c r="H34" s="313"/>
      <c r="I34" s="130"/>
      <c r="J34" s="4"/>
      <c r="K34" s="4"/>
      <c r="L34" s="4"/>
    </row>
    <row r="35" spans="1:12" ht="20.100000000000001" customHeight="1">
      <c r="A35" s="299"/>
      <c r="B35" s="310" t="s">
        <v>36</v>
      </c>
      <c r="C35" s="310"/>
      <c r="D35" s="310"/>
      <c r="E35" s="310"/>
      <c r="F35" s="152"/>
      <c r="G35" s="153"/>
      <c r="H35" s="154"/>
      <c r="I35" s="130"/>
      <c r="J35" s="4"/>
      <c r="K35" s="4"/>
      <c r="L35" s="4"/>
    </row>
    <row r="36" spans="1:12" ht="20.100000000000001" customHeight="1">
      <c r="A36" s="299"/>
      <c r="B36" s="310" t="s">
        <v>37</v>
      </c>
      <c r="C36" s="310"/>
      <c r="D36" s="310"/>
      <c r="E36" s="310"/>
      <c r="F36" s="311" t="s">
        <v>219</v>
      </c>
      <c r="G36" s="312"/>
      <c r="H36" s="313"/>
      <c r="I36" s="130"/>
      <c r="J36" s="4"/>
      <c r="K36" s="4"/>
      <c r="L36" s="4"/>
    </row>
    <row r="37" spans="1:12" ht="20.100000000000001" customHeight="1">
      <c r="A37" s="299"/>
      <c r="B37" s="310" t="s">
        <v>38</v>
      </c>
      <c r="C37" s="310"/>
      <c r="D37" s="310"/>
      <c r="E37" s="310"/>
      <c r="F37" s="314"/>
      <c r="G37" s="312"/>
      <c r="H37" s="313"/>
      <c r="J37" s="4"/>
    </row>
    <row r="38" spans="1:12" ht="20.100000000000001" customHeight="1">
      <c r="A38" s="300"/>
      <c r="B38" s="310" t="s">
        <v>39</v>
      </c>
      <c r="C38" s="310"/>
      <c r="D38" s="310"/>
      <c r="E38" s="310"/>
      <c r="F38" s="315"/>
      <c r="G38" s="316"/>
      <c r="H38" s="317"/>
      <c r="J38" s="4"/>
    </row>
    <row r="39" spans="1:12" ht="20.100000000000001" customHeight="1">
      <c r="A39" s="136" t="s">
        <v>41</v>
      </c>
      <c r="B39" s="310" t="s">
        <v>42</v>
      </c>
      <c r="C39" s="310"/>
      <c r="D39" s="310"/>
      <c r="E39" s="310"/>
      <c r="F39" s="135">
        <v>700</v>
      </c>
      <c r="G39" s="133"/>
      <c r="H39" s="134">
        <f t="shared" si="0"/>
        <v>0</v>
      </c>
      <c r="J39" s="4"/>
    </row>
    <row r="40" spans="1:12" ht="20.100000000000001" customHeight="1">
      <c r="A40" s="307" t="s">
        <v>12</v>
      </c>
      <c r="B40" s="308"/>
      <c r="C40" s="308"/>
      <c r="D40" s="308"/>
      <c r="E40" s="308"/>
      <c r="F40" s="309"/>
      <c r="G40" s="23">
        <f>SUM(G26:G39)</f>
        <v>0</v>
      </c>
      <c r="H40" s="12">
        <f>SUM(H26+H27+H28+H30+H31+H39)</f>
        <v>0</v>
      </c>
      <c r="J40" s="4"/>
    </row>
    <row r="41" spans="1:12" ht="20.100000000000001" customHeight="1">
      <c r="A41" s="9"/>
      <c r="B41" s="9"/>
      <c r="C41" s="9"/>
      <c r="D41" s="9"/>
      <c r="E41" s="9"/>
      <c r="F41" s="10"/>
      <c r="G41" s="9"/>
      <c r="H41" s="9"/>
      <c r="J41" s="4"/>
    </row>
    <row r="42" spans="1:12" ht="20.100000000000001" customHeight="1">
      <c r="D42" s="16"/>
      <c r="E42" s="11"/>
      <c r="J42" s="4"/>
    </row>
    <row r="43" spans="1:12" ht="20.100000000000001" customHeight="1">
      <c r="D43" s="16"/>
      <c r="E43" s="11"/>
      <c r="J43" s="4"/>
    </row>
    <row r="44" spans="1:12" ht="20.100000000000001" customHeight="1">
      <c r="D44" s="16"/>
      <c r="E44" s="11"/>
      <c r="F44" s="11"/>
      <c r="G44" s="11"/>
      <c r="H44" s="11"/>
    </row>
    <row r="45" spans="1:12" ht="20.100000000000001" customHeight="1">
      <c r="D45" s="16"/>
      <c r="E45" s="11"/>
      <c r="F45" s="11"/>
      <c r="G45" s="11"/>
      <c r="H45" s="11"/>
    </row>
    <row r="46" spans="1:12" ht="20.100000000000001" customHeight="1">
      <c r="A46" s="4"/>
      <c r="B46" s="4"/>
      <c r="C46" s="4"/>
      <c r="D46" s="4"/>
      <c r="E46" s="4"/>
      <c r="F46" s="4"/>
      <c r="G46" s="4"/>
      <c r="H46" s="4"/>
    </row>
    <row r="47" spans="1:12" ht="20.100000000000001" customHeight="1">
      <c r="A47" s="4"/>
      <c r="B47" s="4"/>
      <c r="C47" s="4"/>
      <c r="D47" s="4"/>
      <c r="E47" s="4"/>
      <c r="F47" s="4"/>
      <c r="G47" s="4"/>
      <c r="H47" s="4"/>
    </row>
    <row r="48" spans="1:12" ht="20.100000000000001" customHeight="1">
      <c r="A48" s="4"/>
      <c r="B48" s="4"/>
      <c r="C48" s="4"/>
      <c r="D48" s="4"/>
      <c r="E48" s="4"/>
      <c r="F48" s="4"/>
      <c r="G48" s="4"/>
      <c r="H48" s="4"/>
    </row>
    <row r="49" spans="1:8" ht="20.100000000000001" customHeight="1">
      <c r="A49" s="4"/>
      <c r="B49" s="4"/>
      <c r="C49" s="4"/>
      <c r="D49" s="4"/>
      <c r="E49" s="4"/>
      <c r="F49" s="4"/>
      <c r="G49" s="4"/>
      <c r="H49" s="4"/>
    </row>
    <row r="50" spans="1:8" ht="20.100000000000001" customHeight="1">
      <c r="A50" s="4"/>
      <c r="B50" s="4"/>
      <c r="C50" s="4"/>
      <c r="D50" s="4"/>
      <c r="E50" s="4"/>
      <c r="F50" s="4"/>
      <c r="G50" s="4"/>
      <c r="H50" s="4"/>
    </row>
    <row r="51" spans="1:8" ht="20.100000000000001" customHeight="1">
      <c r="A51" s="4"/>
      <c r="B51" s="4"/>
      <c r="C51" s="4"/>
      <c r="D51" s="4"/>
      <c r="E51" s="4"/>
      <c r="F51" s="4"/>
      <c r="G51" s="4"/>
      <c r="H51" s="4"/>
    </row>
  </sheetData>
  <mergeCells count="29">
    <mergeCell ref="A33:A38"/>
    <mergeCell ref="B28:E28"/>
    <mergeCell ref="B31:E31"/>
    <mergeCell ref="A40:F40"/>
    <mergeCell ref="B36:E36"/>
    <mergeCell ref="B37:E37"/>
    <mergeCell ref="B38:E38"/>
    <mergeCell ref="B39:E39"/>
    <mergeCell ref="F36:H38"/>
    <mergeCell ref="B30:E30"/>
    <mergeCell ref="F33:H33"/>
    <mergeCell ref="F34:H34"/>
    <mergeCell ref="B33:E33"/>
    <mergeCell ref="B34:E34"/>
    <mergeCell ref="B35:E35"/>
    <mergeCell ref="A1:H1"/>
    <mergeCell ref="A3:C3"/>
    <mergeCell ref="F8:H8"/>
    <mergeCell ref="E11:G11"/>
    <mergeCell ref="E15:G15"/>
    <mergeCell ref="A18:E24"/>
    <mergeCell ref="A17:E17"/>
    <mergeCell ref="F18:H18"/>
    <mergeCell ref="A32:H32"/>
    <mergeCell ref="A26:A27"/>
    <mergeCell ref="B27:E27"/>
    <mergeCell ref="B25:E25"/>
    <mergeCell ref="B29:E29"/>
    <mergeCell ref="B26:E26"/>
  </mergeCells>
  <phoneticPr fontId="3"/>
  <hyperlinks>
    <hyperlink ref="F36" r:id="rId1"/>
  </hyperlinks>
  <printOptions horizontalCentered="1"/>
  <pageMargins left="0.70866141732283472" right="0.70866141732283472" top="0.74803149606299213" bottom="0.74803149606299213" header="0.31496062992125984" footer="0.31496062992125984"/>
  <pageSetup paperSize="9" scale="92"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M31"/>
  <sheetViews>
    <sheetView tabSelected="1" view="pageBreakPreview" zoomScaleNormal="100" zoomScaleSheetLayoutView="100" workbookViewId="0">
      <selection activeCell="B4" sqref="B4:J4"/>
    </sheetView>
  </sheetViews>
  <sheetFormatPr defaultRowHeight="18.75"/>
  <cols>
    <col min="1" max="1" width="2" style="26" customWidth="1"/>
    <col min="2" max="2" width="9" style="26"/>
    <col min="3" max="9" width="9.5" style="26" customWidth="1"/>
    <col min="10" max="10" width="9.375" style="26" customWidth="1"/>
    <col min="11" max="16384" width="9" style="26"/>
  </cols>
  <sheetData>
    <row r="1" spans="2:13">
      <c r="B1" s="343" t="s">
        <v>182</v>
      </c>
      <c r="C1" s="343"/>
      <c r="D1" s="343"/>
      <c r="E1" s="343"/>
      <c r="F1" s="343"/>
      <c r="G1" s="343"/>
      <c r="H1" s="343"/>
      <c r="I1" s="343"/>
      <c r="J1" s="107"/>
    </row>
    <row r="2" spans="2:13">
      <c r="B2" s="186"/>
      <c r="C2" s="186"/>
      <c r="D2" s="186"/>
      <c r="E2" s="186"/>
      <c r="F2" s="186"/>
      <c r="G2" s="186"/>
      <c r="H2" s="186"/>
      <c r="I2" s="186"/>
      <c r="J2" s="108" t="s">
        <v>155</v>
      </c>
    </row>
    <row r="3" spans="2:13">
      <c r="B3" s="339"/>
      <c r="C3" s="339"/>
      <c r="D3" s="339"/>
      <c r="E3" s="339"/>
      <c r="F3" s="339"/>
      <c r="G3" s="339"/>
      <c r="H3" s="339"/>
      <c r="I3" s="339"/>
      <c r="J3" s="339"/>
    </row>
    <row r="4" spans="2:13">
      <c r="B4" s="339"/>
      <c r="C4" s="339"/>
      <c r="D4" s="339"/>
      <c r="E4" s="339"/>
      <c r="F4" s="339"/>
      <c r="G4" s="339"/>
      <c r="H4" s="339"/>
      <c r="I4" s="339"/>
      <c r="J4" s="339"/>
    </row>
    <row r="5" spans="2:13">
      <c r="B5" s="339" t="s">
        <v>156</v>
      </c>
      <c r="C5" s="339"/>
      <c r="D5" s="339"/>
      <c r="E5" s="339"/>
      <c r="F5" s="339"/>
      <c r="G5" s="339"/>
      <c r="H5" s="339"/>
      <c r="I5" s="339"/>
      <c r="J5" s="339"/>
    </row>
    <row r="6" spans="2:13">
      <c r="B6" s="338" t="s">
        <v>157</v>
      </c>
      <c r="C6" s="338"/>
      <c r="D6" s="338"/>
      <c r="E6" s="338"/>
      <c r="F6" s="338"/>
      <c r="G6" s="338"/>
      <c r="H6" s="338"/>
      <c r="I6" s="338"/>
      <c r="J6" s="338"/>
    </row>
    <row r="7" spans="2:13">
      <c r="B7" s="107" t="s">
        <v>158</v>
      </c>
      <c r="C7" s="107"/>
      <c r="D7" s="107"/>
      <c r="E7" s="107"/>
      <c r="F7" s="107"/>
      <c r="G7" s="107"/>
      <c r="H7" s="107"/>
      <c r="I7" s="107"/>
      <c r="J7" s="107"/>
    </row>
    <row r="8" spans="2:13">
      <c r="B8" s="340" t="s">
        <v>159</v>
      </c>
      <c r="C8" s="341"/>
      <c r="D8" s="341"/>
      <c r="E8" s="341"/>
      <c r="F8" s="341"/>
      <c r="G8" s="341"/>
      <c r="H8" s="341"/>
      <c r="I8" s="342"/>
      <c r="J8" s="107"/>
    </row>
    <row r="9" spans="2:13" ht="15" customHeight="1">
      <c r="B9" s="326" t="s">
        <v>248</v>
      </c>
      <c r="C9" s="326"/>
      <c r="D9" s="326"/>
      <c r="E9" s="326"/>
      <c r="F9" s="327" t="s">
        <v>160</v>
      </c>
      <c r="G9" s="328"/>
      <c r="H9" s="328"/>
      <c r="I9" s="329"/>
      <c r="J9" s="107"/>
    </row>
    <row r="10" spans="2:13" ht="30" customHeight="1">
      <c r="B10" s="330" t="s">
        <v>161</v>
      </c>
      <c r="C10" s="330"/>
      <c r="D10" s="330"/>
      <c r="E10" s="330"/>
      <c r="F10" s="331"/>
      <c r="G10" s="332"/>
      <c r="H10" s="332"/>
      <c r="I10" s="333"/>
      <c r="J10" s="107"/>
    </row>
    <row r="11" spans="2:13" ht="30" customHeight="1">
      <c r="B11" s="334" t="s">
        <v>162</v>
      </c>
      <c r="C11" s="335"/>
      <c r="D11" s="335"/>
      <c r="E11" s="335"/>
      <c r="F11" s="335"/>
      <c r="G11" s="335"/>
      <c r="H11" s="335"/>
      <c r="I11" s="336"/>
      <c r="J11" s="107"/>
    </row>
    <row r="12" spans="2:13">
      <c r="B12" s="107"/>
      <c r="C12" s="107"/>
      <c r="D12" s="107"/>
      <c r="E12" s="107"/>
      <c r="F12" s="107"/>
      <c r="G12" s="107"/>
      <c r="H12" s="187"/>
      <c r="I12" s="188"/>
      <c r="J12" s="189" t="s">
        <v>249</v>
      </c>
    </row>
    <row r="13" spans="2:13" ht="19.5" thickBot="1">
      <c r="B13" s="337" t="s">
        <v>163</v>
      </c>
      <c r="C13" s="337"/>
      <c r="D13" s="337"/>
      <c r="E13" s="337"/>
      <c r="F13" s="337"/>
      <c r="G13" s="337"/>
      <c r="H13" s="337"/>
      <c r="I13" s="337"/>
      <c r="J13" s="190" t="s">
        <v>250</v>
      </c>
    </row>
    <row r="14" spans="2:13" ht="33" customHeight="1" thickBot="1">
      <c r="B14" s="109" t="s">
        <v>164</v>
      </c>
      <c r="C14" s="191">
        <f t="shared" ref="C14:H14" si="0">SUM(D14-1)</f>
        <v>44304</v>
      </c>
      <c r="D14" s="191">
        <f t="shared" si="0"/>
        <v>44305</v>
      </c>
      <c r="E14" s="191">
        <f t="shared" si="0"/>
        <v>44306</v>
      </c>
      <c r="F14" s="191">
        <f t="shared" si="0"/>
        <v>44307</v>
      </c>
      <c r="G14" s="191">
        <f t="shared" si="0"/>
        <v>44308</v>
      </c>
      <c r="H14" s="191">
        <f t="shared" si="0"/>
        <v>44309</v>
      </c>
      <c r="I14" s="191">
        <f>SUM(J14-1)</f>
        <v>44310</v>
      </c>
      <c r="J14" s="191">
        <v>44311</v>
      </c>
      <c r="K14" s="129"/>
      <c r="M14" s="85"/>
    </row>
    <row r="15" spans="2:13" ht="33" customHeight="1">
      <c r="B15" s="110" t="s">
        <v>165</v>
      </c>
      <c r="C15" s="111" t="s">
        <v>252</v>
      </c>
      <c r="D15" s="111" t="s">
        <v>252</v>
      </c>
      <c r="E15" s="111" t="s">
        <v>253</v>
      </c>
      <c r="F15" s="111" t="s">
        <v>251</v>
      </c>
      <c r="G15" s="111" t="s">
        <v>254</v>
      </c>
      <c r="H15" s="111" t="s">
        <v>254</v>
      </c>
      <c r="I15" s="111" t="s">
        <v>254</v>
      </c>
      <c r="J15" s="111" t="s">
        <v>251</v>
      </c>
      <c r="M15" s="69"/>
    </row>
    <row r="16" spans="2:13" ht="33" customHeight="1">
      <c r="B16" s="110" t="s">
        <v>166</v>
      </c>
      <c r="C16" s="111" t="s">
        <v>251</v>
      </c>
      <c r="D16" s="111" t="s">
        <v>252</v>
      </c>
      <c r="E16" s="111" t="s">
        <v>251</v>
      </c>
      <c r="F16" s="111" t="s">
        <v>251</v>
      </c>
      <c r="G16" s="111" t="s">
        <v>254</v>
      </c>
      <c r="H16" s="111" t="s">
        <v>251</v>
      </c>
      <c r="I16" s="111" t="s">
        <v>251</v>
      </c>
      <c r="J16" s="111" t="s">
        <v>251</v>
      </c>
      <c r="M16" s="69"/>
    </row>
    <row r="17" spans="2:13">
      <c r="B17" s="112" t="s">
        <v>167</v>
      </c>
      <c r="C17" s="107"/>
      <c r="D17" s="107"/>
      <c r="E17" s="107"/>
      <c r="F17" s="107"/>
      <c r="G17" s="107"/>
      <c r="H17" s="107"/>
      <c r="I17" s="107"/>
      <c r="J17" s="107"/>
      <c r="M17" s="69"/>
    </row>
    <row r="18" spans="2:13">
      <c r="B18" s="107" t="s">
        <v>168</v>
      </c>
      <c r="C18" s="107"/>
      <c r="D18" s="107"/>
      <c r="E18" s="107"/>
      <c r="F18" s="107"/>
      <c r="G18" s="107"/>
      <c r="H18" s="107"/>
      <c r="I18" s="107"/>
      <c r="J18" s="107"/>
      <c r="M18" s="69"/>
    </row>
    <row r="19" spans="2:13">
      <c r="B19" s="113" t="s">
        <v>169</v>
      </c>
      <c r="C19" s="114"/>
      <c r="D19" s="114"/>
      <c r="E19" s="114"/>
      <c r="F19" s="114"/>
      <c r="G19" s="114"/>
      <c r="H19" s="114"/>
      <c r="I19" s="114"/>
      <c r="J19" s="107"/>
      <c r="M19" s="69"/>
    </row>
    <row r="20" spans="2:13">
      <c r="B20" s="115" t="s">
        <v>170</v>
      </c>
      <c r="C20" s="116"/>
      <c r="D20" s="116"/>
      <c r="E20" s="116"/>
      <c r="F20" s="116"/>
      <c r="G20" s="116"/>
      <c r="H20" s="116"/>
      <c r="I20" s="116"/>
      <c r="J20" s="117"/>
      <c r="M20" s="69"/>
    </row>
    <row r="21" spans="2:13">
      <c r="B21" s="115" t="s">
        <v>171</v>
      </c>
      <c r="C21" s="116"/>
      <c r="D21" s="116"/>
      <c r="E21" s="116"/>
      <c r="F21" s="116"/>
      <c r="G21" s="116"/>
      <c r="H21" s="116"/>
      <c r="I21" s="116"/>
      <c r="J21" s="117"/>
    </row>
    <row r="22" spans="2:13">
      <c r="B22" s="118" t="s">
        <v>172</v>
      </c>
      <c r="C22" s="119"/>
      <c r="D22" s="120"/>
      <c r="E22" s="120"/>
      <c r="F22" s="121"/>
      <c r="G22" s="120"/>
      <c r="H22" s="120"/>
      <c r="I22" s="119"/>
      <c r="J22" s="122"/>
      <c r="L22" s="123"/>
    </row>
    <row r="23" spans="2:13">
      <c r="B23" s="118" t="s">
        <v>173</v>
      </c>
      <c r="C23" s="119"/>
      <c r="D23" s="120"/>
      <c r="E23" s="120"/>
      <c r="F23" s="120"/>
      <c r="G23" s="120"/>
      <c r="H23" s="120"/>
      <c r="I23" s="119"/>
      <c r="J23" s="122"/>
      <c r="L23" s="123"/>
    </row>
    <row r="24" spans="2:13">
      <c r="B24" s="124" t="s">
        <v>174</v>
      </c>
      <c r="C24" s="125"/>
      <c r="D24" s="121"/>
      <c r="E24" s="121"/>
      <c r="F24" s="121"/>
      <c r="G24" s="121"/>
      <c r="H24" s="121"/>
      <c r="I24" s="125"/>
      <c r="J24" s="122"/>
    </row>
    <row r="25" spans="2:13">
      <c r="B25" s="124" t="s">
        <v>175</v>
      </c>
      <c r="C25" s="125"/>
      <c r="D25" s="121"/>
      <c r="E25" s="121"/>
      <c r="F25" s="121"/>
      <c r="G25" s="121"/>
      <c r="H25" s="121"/>
      <c r="I25" s="125"/>
      <c r="J25" s="122"/>
    </row>
    <row r="26" spans="2:13">
      <c r="B26" s="126" t="s">
        <v>176</v>
      </c>
      <c r="C26" s="127"/>
      <c r="D26" s="127"/>
      <c r="E26" s="127"/>
      <c r="F26" s="127"/>
      <c r="G26" s="127"/>
      <c r="H26" s="127"/>
      <c r="I26" s="127"/>
    </row>
    <row r="27" spans="2:13">
      <c r="B27" s="115" t="s">
        <v>177</v>
      </c>
      <c r="C27" s="128"/>
      <c r="D27" s="128"/>
      <c r="E27" s="128"/>
      <c r="F27" s="128"/>
      <c r="G27" s="128"/>
      <c r="H27" s="128"/>
      <c r="I27" s="128"/>
    </row>
    <row r="28" spans="2:13">
      <c r="B28" s="115" t="s">
        <v>178</v>
      </c>
      <c r="C28" s="39"/>
      <c r="D28" s="39"/>
      <c r="E28" s="39"/>
      <c r="F28" s="39"/>
      <c r="G28" s="39"/>
      <c r="H28" s="39"/>
      <c r="I28" s="39"/>
    </row>
    <row r="29" spans="2:13">
      <c r="B29" s="115" t="s">
        <v>179</v>
      </c>
    </row>
    <row r="30" spans="2:13">
      <c r="B30" s="115" t="s">
        <v>180</v>
      </c>
    </row>
    <row r="31" spans="2:13">
      <c r="B31" s="115" t="s">
        <v>181</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3"/>
  <dataValidations count="3">
    <dataValidation type="list" allowBlank="1" showInputMessage="1" showErrorMessage="1" sqref="K14">
      <formula1>$G$18:$G$20</formula1>
    </dataValidation>
    <dataValidation type="list" allowBlank="1" showInputMessage="1" showErrorMessage="1" sqref="M14">
      <formula1>$L$18:$L$24</formula1>
    </dataValidation>
    <dataValidation type="list" allowBlank="1" showInputMessage="1" showErrorMessage="1" sqref="J14">
      <formula1>"選択,4月25日,4月29日"</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22530" r:id="rId5" name="Group Box 2">
              <controlPr defaultSize="0" autoFill="0" autoPict="0">
                <anchor moveWithCells="1">
                  <from>
                    <xdr:col>13</xdr:col>
                    <xdr:colOff>552450</xdr:colOff>
                    <xdr:row>9</xdr:row>
                    <xdr:rowOff>285750</xdr:rowOff>
                  </from>
                  <to>
                    <xdr:col>15</xdr:col>
                    <xdr:colOff>38100</xdr:colOff>
                    <xdr:row>12</xdr:row>
                    <xdr:rowOff>76200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注意事項</vt:lpstr>
      <vt:lpstr>【基本情報】</vt:lpstr>
      <vt:lpstr>審判</vt:lpstr>
      <vt:lpstr>審判 (2)</vt:lpstr>
      <vt:lpstr>審判 (3)</vt:lpstr>
      <vt:lpstr>コーチ</vt:lpstr>
      <vt:lpstr>支払証</vt:lpstr>
      <vt:lpstr>検温記録 </vt:lpstr>
      <vt:lpstr>コーチ!Print_Area</vt:lpstr>
      <vt:lpstr>'検温記録 '!Print_Area</vt:lpstr>
      <vt:lpstr>支払証!Print_Area</vt:lpstr>
      <vt:lpstr>審判!Print_Area</vt:lpstr>
      <vt:lpstr>'審判 (2)'!Print_Area</vt:lpstr>
      <vt:lpstr>'審判 (3)'!Print_Area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実</cp:lastModifiedBy>
  <cp:lastPrinted>2021-03-02T07:31:58Z</cp:lastPrinted>
  <dcterms:created xsi:type="dcterms:W3CDTF">2019-04-01T12:28:57Z</dcterms:created>
  <dcterms:modified xsi:type="dcterms:W3CDTF">2021-03-12T21:08:12Z</dcterms:modified>
</cp:coreProperties>
</file>