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県連事務局\県連事務局R1\HP掲載\各種申込書\"/>
    </mc:Choice>
  </mc:AlternateContent>
  <bookViews>
    <workbookView xWindow="0" yWindow="0" windowWidth="19620" windowHeight="7605" tabRatio="793" activeTab="1"/>
  </bookViews>
  <sheets>
    <sheet name="【基本情報】" sheetId="8" r:id="rId1"/>
    <sheet name="審判" sheetId="24" r:id="rId2"/>
    <sheet name="コーチ" sheetId="27" r:id="rId3"/>
    <sheet name="県連会員" sheetId="5" r:id="rId4"/>
    <sheet name="支払証" sheetId="22" r:id="rId5"/>
  </sheets>
  <definedNames>
    <definedName name="_xlnm.Print_Area" localSheetId="2">コーチ!$A$1:$H$29</definedName>
    <definedName name="_xlnm.Print_Area" localSheetId="3">県連会員!$A$1:$K$20</definedName>
    <definedName name="_xlnm.Print_Area" localSheetId="4">支払証!$A$1:$H$32</definedName>
    <definedName name="_xlnm.Print_Area" localSheetId="1">審判!$A$1:$F$25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2" l="1"/>
  <c r="F16" i="24"/>
  <c r="L1" i="5" l="1"/>
  <c r="E14" i="5" s="1"/>
  <c r="I1" i="27"/>
  <c r="G1" i="24"/>
  <c r="E20" i="5" l="1"/>
  <c r="E11" i="5"/>
  <c r="E18" i="5"/>
  <c r="E12" i="5"/>
  <c r="E19" i="5"/>
  <c r="E13" i="5"/>
  <c r="E17" i="5"/>
  <c r="E16" i="5"/>
  <c r="E15" i="5"/>
  <c r="G29" i="27"/>
  <c r="F29" i="27"/>
  <c r="G28" i="27"/>
  <c r="G27" i="27"/>
  <c r="G26" i="27"/>
  <c r="G25" i="27"/>
  <c r="G24" i="27"/>
  <c r="G23" i="27"/>
  <c r="E25" i="24"/>
  <c r="F24" i="24"/>
  <c r="F23" i="24"/>
  <c r="F22" i="24"/>
  <c r="F21" i="24"/>
  <c r="F20" i="24"/>
  <c r="F19" i="24"/>
  <c r="F18" i="24"/>
  <c r="F25" i="24" s="1"/>
  <c r="F15" i="24"/>
  <c r="F11" i="5" l="1"/>
  <c r="E6" i="24" l="1"/>
  <c r="G7" i="5" l="1"/>
  <c r="G6" i="5"/>
  <c r="G5" i="5"/>
  <c r="B7" i="5"/>
  <c r="B6" i="5"/>
  <c r="B5" i="5"/>
  <c r="E4" i="24"/>
  <c r="B4" i="24"/>
  <c r="G7" i="27"/>
  <c r="G6" i="27"/>
  <c r="G5" i="27"/>
  <c r="B7" i="27"/>
  <c r="B6" i="27"/>
  <c r="B5" i="27"/>
  <c r="F10" i="27" l="1"/>
  <c r="F11" i="27"/>
  <c r="F14" i="27"/>
  <c r="F16" i="27"/>
  <c r="F13" i="27"/>
  <c r="F20" i="27"/>
  <c r="F12" i="27"/>
  <c r="F18" i="27"/>
  <c r="F17" i="27"/>
  <c r="F15" i="27"/>
  <c r="F19" i="27"/>
  <c r="H23" i="22" l="1"/>
  <c r="H20" i="22"/>
  <c r="H21" i="22"/>
  <c r="H25" i="22"/>
  <c r="H26" i="22"/>
  <c r="H27" i="22"/>
  <c r="H28" i="22"/>
  <c r="H29" i="22"/>
  <c r="H30" i="22"/>
  <c r="H31" i="22"/>
  <c r="F9" i="22" l="1"/>
  <c r="F8" i="22"/>
  <c r="F7" i="22"/>
  <c r="F6" i="22"/>
  <c r="F5" i="22"/>
  <c r="F4" i="22"/>
  <c r="H22" i="22"/>
  <c r="G32" i="22"/>
  <c r="H32" i="22" l="1"/>
</calcChain>
</file>

<file path=xl/comments1.xml><?xml version="1.0" encoding="utf-8"?>
<comments xmlns="http://schemas.openxmlformats.org/spreadsheetml/2006/main">
  <authors>
    <author>Owner</author>
  </authors>
  <commentList>
    <comment ref="B6" authorId="0" shapeId="0">
      <text>
        <r>
          <rPr>
            <sz val="14"/>
            <color indexed="81"/>
            <rFont val="HGMaruGothicMPRO"/>
            <family val="3"/>
            <charset val="128"/>
          </rPr>
          <t>和暦【ＳかＨ】を使い、入力してください。
年齢が自動計算されません。</t>
        </r>
      </text>
    </comment>
  </commentList>
</comments>
</file>

<file path=xl/comments2.xml><?xml version="1.0" encoding="utf-8"?>
<comments xmlns="http://schemas.openxmlformats.org/spreadsheetml/2006/main">
  <authors>
    <author>kpc207</author>
  </authors>
  <commentList>
    <comment ref="E10" authorId="0" shapeId="0">
      <text>
        <r>
          <rPr>
            <sz val="14"/>
            <color indexed="81"/>
            <rFont val="HG丸ｺﾞｼｯｸM-PRO"/>
            <family val="3"/>
            <charset val="128"/>
          </rPr>
          <t>和暦【ＳかＨ】を使い、入力してください。
年齢・学年が自動計算されません。</t>
        </r>
      </text>
    </comment>
  </commentList>
</comments>
</file>

<file path=xl/comments3.xml><?xml version="1.0" encoding="utf-8"?>
<comments xmlns="http://schemas.openxmlformats.org/spreadsheetml/2006/main">
  <authors>
    <author>kpc207</author>
  </authors>
  <commentList>
    <comment ref="D10" authorId="0" shapeId="0">
      <text>
        <r>
          <rPr>
            <sz val="14"/>
            <color indexed="81"/>
            <rFont val="HG丸ｺﾞｼｯｸM-PRO"/>
            <family val="3"/>
            <charset val="128"/>
          </rPr>
          <t>和暦【ＳかＨ】を使い、入力してください。
年齢・学年が自動計算されません。</t>
        </r>
      </text>
    </comment>
  </commentList>
</comments>
</file>

<file path=xl/sharedStrings.xml><?xml version="1.0" encoding="utf-8"?>
<sst xmlns="http://schemas.openxmlformats.org/spreadsheetml/2006/main" count="338" uniqueCount="189">
  <si>
    <t>番号</t>
    <rPh sb="0" eb="2">
      <t>バンゴウ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</si>
  <si>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</si>
  <si>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</si>
  <si>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</si>
  <si>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現住所</t>
    <rPh sb="0" eb="3">
      <t>ゲンジュウショ</t>
    </rPh>
    <phoneticPr fontId="3"/>
  </si>
  <si>
    <t>男</t>
    <rPh sb="0" eb="1">
      <t>オトコ</t>
    </rPh>
    <phoneticPr fontId="3"/>
  </si>
  <si>
    <t>責任者</t>
    <rPh sb="0" eb="3">
      <t>セキニンシャ</t>
    </rPh>
    <phoneticPr fontId="3"/>
  </si>
  <si>
    <t>氏名</t>
    <rPh sb="0" eb="2">
      <t>しめい</t>
    </rPh>
    <phoneticPr fontId="5" type="Hiragana" alignment="distributed"/>
  </si>
  <si>
    <t>道場名</t>
    <rPh sb="0" eb="2">
      <t>ドウジョウ</t>
    </rPh>
    <rPh sb="2" eb="3">
      <t>メイ</t>
    </rPh>
    <phoneticPr fontId="3"/>
  </si>
  <si>
    <t>郡市連</t>
  </si>
  <si>
    <t>金額</t>
    <rPh sb="0" eb="2">
      <t>きんがく</t>
    </rPh>
    <phoneticPr fontId="15" type="Hiragana" alignment="distributed"/>
  </si>
  <si>
    <t>人数</t>
    <rPh sb="0" eb="2">
      <t>にんずう</t>
    </rPh>
    <phoneticPr fontId="15" type="Hiragana" alignment="distributed"/>
  </si>
  <si>
    <t>合計</t>
    <rPh sb="0" eb="2">
      <t>ごうけい</t>
    </rPh>
    <phoneticPr fontId="15" type="Hiragana" alignment="distributed"/>
  </si>
  <si>
    <t>熊本県空手道連盟</t>
    <rPh sb="0" eb="3">
      <t>クマモトケン</t>
    </rPh>
    <rPh sb="3" eb="6">
      <t>カラテドウ</t>
    </rPh>
    <rPh sb="6" eb="8">
      <t>レンメイ</t>
    </rPh>
    <phoneticPr fontId="3"/>
  </si>
  <si>
    <t>ゆうちょ銀行</t>
    <rPh sb="4" eb="6">
      <t>ギンコウ</t>
    </rPh>
    <phoneticPr fontId="3"/>
  </si>
  <si>
    <t>学年</t>
    <rPh sb="0" eb="2">
      <t>ガクネン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</si>
  <si>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</si>
  <si>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</si>
  <si>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郡市連</t>
    <phoneticPr fontId="3"/>
  </si>
  <si>
    <t>申請日</t>
    <rPh sb="0" eb="2">
      <t>シンセイ</t>
    </rPh>
    <rPh sb="2" eb="3">
      <t>ヒ</t>
    </rPh>
    <phoneticPr fontId="3"/>
  </si>
  <si>
    <t>申請日</t>
    <rPh sb="0" eb="2">
      <t>シンセイ</t>
    </rPh>
    <phoneticPr fontId="3"/>
  </si>
  <si>
    <t>【1年】小学生</t>
    <rPh sb="2" eb="3">
      <t>ネン</t>
    </rPh>
    <rPh sb="4" eb="7">
      <t>ショウガクセイ</t>
    </rPh>
    <phoneticPr fontId="3"/>
  </si>
  <si>
    <t>【1年】中学生</t>
    <rPh sb="2" eb="3">
      <t>ネン</t>
    </rPh>
    <rPh sb="4" eb="6">
      <t>チュウガク</t>
    </rPh>
    <rPh sb="6" eb="7">
      <t>セイ</t>
    </rPh>
    <phoneticPr fontId="3"/>
  </si>
  <si>
    <t>【1年】大学生</t>
    <rPh sb="2" eb="3">
      <t>ネン</t>
    </rPh>
    <rPh sb="4" eb="7">
      <t>ダイガクセイ</t>
    </rPh>
    <phoneticPr fontId="3"/>
  </si>
  <si>
    <t>【2年】一般</t>
    <rPh sb="2" eb="3">
      <t>ネン</t>
    </rPh>
    <rPh sb="4" eb="6">
      <t>イッパン</t>
    </rPh>
    <phoneticPr fontId="3"/>
  </si>
  <si>
    <t>【6年】一般</t>
    <rPh sb="2" eb="3">
      <t>ネン</t>
    </rPh>
    <rPh sb="4" eb="6">
      <t>イッパン</t>
    </rPh>
    <phoneticPr fontId="3"/>
  </si>
  <si>
    <t>【期間】区分</t>
    <rPh sb="1" eb="3">
      <t>キカン</t>
    </rPh>
    <rPh sb="4" eb="6">
      <t>クブン</t>
    </rPh>
    <phoneticPr fontId="3"/>
  </si>
  <si>
    <t>新規・更新</t>
    <rPh sb="0" eb="2">
      <t>シンキ</t>
    </rPh>
    <rPh sb="3" eb="5">
      <t>コウシン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</si>
  <si>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</si>
  <si>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</si>
  <si>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▼選択▼</t>
    <rPh sb="1" eb="3">
      <t>センタク</t>
    </rPh>
    <phoneticPr fontId="3"/>
  </si>
  <si>
    <t>全空連
会員番号</t>
    <rPh sb="0" eb="1">
      <t>ゼン</t>
    </rPh>
    <rPh sb="1" eb="2">
      <t>クウ</t>
    </rPh>
    <rPh sb="2" eb="3">
      <t>レン</t>
    </rPh>
    <rPh sb="4" eb="6">
      <t>カイイン</t>
    </rPh>
    <rPh sb="6" eb="8">
      <t>バンゴウ</t>
    </rPh>
    <phoneticPr fontId="3"/>
  </si>
  <si>
    <t>県連
会員番号</t>
    <rPh sb="0" eb="2">
      <t>ケンレン</t>
    </rPh>
    <rPh sb="3" eb="5">
      <t>カイイン</t>
    </rPh>
    <rPh sb="5" eb="7">
      <t>バンゴウ</t>
    </rPh>
    <phoneticPr fontId="3"/>
  </si>
  <si>
    <t>熊本　太郎</t>
    <rPh sb="0" eb="2">
      <t>くまもと</t>
    </rPh>
    <rPh sb="3" eb="5">
      <t>たろう</t>
    </rPh>
    <phoneticPr fontId="5" type="Hiragana" alignment="distributed"/>
  </si>
  <si>
    <t>５段</t>
    <rPh sb="1" eb="2">
      <t>ダン</t>
    </rPh>
    <phoneticPr fontId="3"/>
  </si>
  <si>
    <t>【1年】高校生</t>
    <rPh sb="2" eb="3">
      <t>ネン</t>
    </rPh>
    <rPh sb="4" eb="7">
      <t>コウコウセイ</t>
    </rPh>
    <phoneticPr fontId="3"/>
  </si>
  <si>
    <t>【2年】大学生</t>
    <rPh sb="2" eb="3">
      <t>ネン</t>
    </rPh>
    <rPh sb="4" eb="7">
      <t>ダイガクセイ</t>
    </rPh>
    <phoneticPr fontId="3"/>
  </si>
  <si>
    <t>【4年】大学生</t>
    <rPh sb="2" eb="3">
      <t>ネン</t>
    </rPh>
    <rPh sb="4" eb="7">
      <t>ダイガクセイ</t>
    </rPh>
    <phoneticPr fontId="3"/>
  </si>
  <si>
    <t>小計</t>
    <rPh sb="0" eb="2">
      <t>しょうけい</t>
    </rPh>
    <phoneticPr fontId="15" type="Hiragana" alignment="distributed"/>
  </si>
  <si>
    <t>※下記を入力してください</t>
    <rPh sb="1" eb="3">
      <t>カキ</t>
    </rPh>
    <rPh sb="4" eb="6">
      <t>ニュウリョク</t>
    </rPh>
    <phoneticPr fontId="3"/>
  </si>
  <si>
    <t>全てのページに反映されます</t>
    <rPh sb="0" eb="1">
      <t>スベ</t>
    </rPh>
    <rPh sb="7" eb="9">
      <t>ハンエイ</t>
    </rPh>
    <phoneticPr fontId="3"/>
  </si>
  <si>
    <t>くまモン道場</t>
    <rPh sb="4" eb="6">
      <t>ドウジョウ</t>
    </rPh>
    <phoneticPr fontId="3"/>
  </si>
  <si>
    <t>くまモン</t>
    <phoneticPr fontId="3"/>
  </si>
  <si>
    <t>〒000-1111</t>
    <phoneticPr fontId="3"/>
  </si>
  <si>
    <t>熊本県熊本市熊区1-2-3</t>
    <rPh sb="0" eb="3">
      <t>クマモトケン</t>
    </rPh>
    <rPh sb="3" eb="6">
      <t>クマモトシ</t>
    </rPh>
    <rPh sb="6" eb="7">
      <t>クマ</t>
    </rPh>
    <rPh sb="7" eb="8">
      <t>ク</t>
    </rPh>
    <phoneticPr fontId="3"/>
  </si>
  <si>
    <t>090-1111-2222</t>
    <phoneticPr fontId="3"/>
  </si>
  <si>
    <t>級位
段位</t>
    <rPh sb="0" eb="1">
      <t>キュウ</t>
    </rPh>
    <rPh sb="1" eb="2">
      <t>イ</t>
    </rPh>
    <rPh sb="3" eb="4">
      <t>ダン</t>
    </rPh>
    <rPh sb="4" eb="5">
      <t>イ</t>
    </rPh>
    <phoneticPr fontId="3"/>
  </si>
  <si>
    <t>支払証添付書</t>
    <phoneticPr fontId="3"/>
  </si>
  <si>
    <t>〒862-0950
熊本県熊本市水前寺5-23－2</t>
    <rPh sb="10" eb="13">
      <t>クマモトケン</t>
    </rPh>
    <phoneticPr fontId="3"/>
  </si>
  <si>
    <t>熊本県空手道連盟</t>
  </si>
  <si>
    <t>熊本県連
会員登録</t>
    <rPh sb="0" eb="2">
      <t>クマモト</t>
    </rPh>
    <rPh sb="2" eb="4">
      <t>ケンレン</t>
    </rPh>
    <rPh sb="5" eb="7">
      <t>カイイン</t>
    </rPh>
    <rPh sb="7" eb="9">
      <t>トウロク</t>
    </rPh>
    <phoneticPr fontId="3"/>
  </si>
  <si>
    <t>ネクタイ</t>
    <phoneticPr fontId="3"/>
  </si>
  <si>
    <t>ルールブック</t>
    <phoneticPr fontId="3"/>
  </si>
  <si>
    <t>空手道手帳</t>
    <rPh sb="0" eb="2">
      <t>カラテ</t>
    </rPh>
    <rPh sb="2" eb="3">
      <t>ミチ</t>
    </rPh>
    <rPh sb="3" eb="5">
      <t>テチョウ</t>
    </rPh>
    <phoneticPr fontId="3"/>
  </si>
  <si>
    <t>基本形教範</t>
    <rPh sb="0" eb="2">
      <t>キホン</t>
    </rPh>
    <rPh sb="2" eb="3">
      <t>カタ</t>
    </rPh>
    <rPh sb="3" eb="5">
      <t>キョウハン</t>
    </rPh>
    <phoneticPr fontId="3"/>
  </si>
  <si>
    <t>第1指定形</t>
    <rPh sb="0" eb="1">
      <t>ダイ</t>
    </rPh>
    <rPh sb="2" eb="4">
      <t>シテイ</t>
    </rPh>
    <rPh sb="4" eb="5">
      <t>カタ</t>
    </rPh>
    <phoneticPr fontId="3"/>
  </si>
  <si>
    <t>第2指定形</t>
    <rPh sb="0" eb="1">
      <t>ダイ</t>
    </rPh>
    <rPh sb="2" eb="4">
      <t>シテイ</t>
    </rPh>
    <rPh sb="4" eb="5">
      <t>カタ</t>
    </rPh>
    <phoneticPr fontId="3"/>
  </si>
  <si>
    <t>義務講習会</t>
    <rPh sb="0" eb="2">
      <t>ギム</t>
    </rPh>
    <rPh sb="2" eb="5">
      <t>コウシュウカイ</t>
    </rPh>
    <phoneticPr fontId="3"/>
  </si>
  <si>
    <t>その他</t>
    <rPh sb="2" eb="3">
      <t>タ</t>
    </rPh>
    <phoneticPr fontId="3"/>
  </si>
  <si>
    <t>弁当</t>
    <rPh sb="0" eb="2">
      <t>ベントウ</t>
    </rPh>
    <phoneticPr fontId="3"/>
  </si>
  <si>
    <t>▼注意事項▼</t>
    <rPh sb="1" eb="3">
      <t>チュウイ</t>
    </rPh>
    <rPh sb="3" eb="5">
      <t>ジコウ</t>
    </rPh>
    <phoneticPr fontId="3"/>
  </si>
  <si>
    <t>①氏名の【ふりがな】を必ず編集してください</t>
    <rPh sb="1" eb="3">
      <t>シメイ</t>
    </rPh>
    <rPh sb="11" eb="12">
      <t>カナラ</t>
    </rPh>
    <rPh sb="13" eb="15">
      <t>ヘンシュウ</t>
    </rPh>
    <phoneticPr fontId="3"/>
  </si>
  <si>
    <t>②生年月日は【Ｓ・Ｈ】と【ピリオド（る）】を使い入力</t>
    <rPh sb="1" eb="3">
      <t>セイネン</t>
    </rPh>
    <rPh sb="3" eb="5">
      <t>ガッピ</t>
    </rPh>
    <rPh sb="22" eb="23">
      <t>ツカ</t>
    </rPh>
    <rPh sb="24" eb="26">
      <t>ニュウリョク</t>
    </rPh>
    <phoneticPr fontId="3"/>
  </si>
  <si>
    <r>
      <t>　※紙媒体（手書き）での申込は</t>
    </r>
    <r>
      <rPr>
        <sz val="11"/>
        <color rgb="FFFF0000"/>
        <rFont val="HGMaruGothicMPRO"/>
        <family val="3"/>
        <charset val="128"/>
      </rPr>
      <t>数式</t>
    </r>
    <r>
      <rPr>
        <sz val="11"/>
        <color theme="1"/>
        <rFont val="HGMaruGothicMPRO"/>
        <family val="3"/>
        <charset val="128"/>
      </rPr>
      <t>が組み込まれているので【年齢・学年】を空欄</t>
    </r>
    <rPh sb="2" eb="3">
      <t>カミ</t>
    </rPh>
    <rPh sb="3" eb="5">
      <t>バイタイ</t>
    </rPh>
    <rPh sb="6" eb="8">
      <t>テガ</t>
    </rPh>
    <rPh sb="12" eb="14">
      <t>モウシコミ</t>
    </rPh>
    <rPh sb="15" eb="17">
      <t>スウシキ</t>
    </rPh>
    <rPh sb="18" eb="19">
      <t>ク</t>
    </rPh>
    <rPh sb="20" eb="21">
      <t>コ</t>
    </rPh>
    <rPh sb="29" eb="31">
      <t>ネンレイ</t>
    </rPh>
    <rPh sb="32" eb="34">
      <t>ガクネン</t>
    </rPh>
    <rPh sb="36" eb="38">
      <t>クウラン</t>
    </rPh>
    <phoneticPr fontId="3"/>
  </si>
  <si>
    <t>　※【一般】のみ手動入力</t>
    <rPh sb="3" eb="5">
      <t>イッパン</t>
    </rPh>
    <rPh sb="8" eb="10">
      <t>シュドウ</t>
    </rPh>
    <rPh sb="10" eb="12">
      <t>ニュウリョク</t>
    </rPh>
    <phoneticPr fontId="3"/>
  </si>
  <si>
    <t>③名簿欄が不足する場合は【行の追加】および【シートコピー】</t>
    <rPh sb="5" eb="7">
      <t>フソク</t>
    </rPh>
    <rPh sb="9" eb="11">
      <t>バアイ</t>
    </rPh>
    <rPh sb="13" eb="14">
      <t>ギョウ</t>
    </rPh>
    <rPh sb="15" eb="17">
      <t>ツイカ</t>
    </rPh>
    <phoneticPr fontId="3"/>
  </si>
  <si>
    <t>　※使わない【その他申請書シート】は削除</t>
    <rPh sb="2" eb="3">
      <t>ツカ</t>
    </rPh>
    <rPh sb="9" eb="10">
      <t>タ</t>
    </rPh>
    <rPh sb="10" eb="13">
      <t>シンセイショ</t>
    </rPh>
    <rPh sb="18" eb="20">
      <t>サクジョ</t>
    </rPh>
    <phoneticPr fontId="3"/>
  </si>
  <si>
    <t>県連会員【登録】申請書</t>
    <rPh sb="0" eb="2">
      <t>ケンレン</t>
    </rPh>
    <rPh sb="2" eb="4">
      <t>カイイン</t>
    </rPh>
    <rPh sb="5" eb="7">
      <t>トウロク</t>
    </rPh>
    <phoneticPr fontId="3"/>
  </si>
  <si>
    <t>令和  年  月  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</si>
  <si>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中2</t>
  </si>
  <si>
    <t>0012345</t>
  </si>
  <si>
    <t>▼支払証の添付方法▼</t>
    <rPh sb="1" eb="3">
      <t>シハライ</t>
    </rPh>
    <rPh sb="3" eb="4">
      <t>ショウ</t>
    </rPh>
    <rPh sb="5" eb="7">
      <t>テンプ</t>
    </rPh>
    <rPh sb="7" eb="9">
      <t>ホウホウ</t>
    </rPh>
    <phoneticPr fontId="3"/>
  </si>
  <si>
    <t>Excelツールバー【挿入】→【画像】</t>
    <rPh sb="11" eb="13">
      <t>ソウニュウ</t>
    </rPh>
    <rPh sb="16" eb="18">
      <t>ガゾウ</t>
    </rPh>
    <phoneticPr fontId="3"/>
  </si>
  <si>
    <t>支払証添付（原本自己保管）</t>
    <rPh sb="2" eb="3">
      <t>ショウ</t>
    </rPh>
    <rPh sb="10" eb="12">
      <t>ホカン</t>
    </rPh>
    <phoneticPr fontId="3"/>
  </si>
  <si>
    <t>例：①スマホで撮影後、PCメールにデータを送信および共通メールアドレスにて下書き保存</t>
    <rPh sb="0" eb="1">
      <t>レイ</t>
    </rPh>
    <rPh sb="7" eb="10">
      <t>サツエイゴ</t>
    </rPh>
    <rPh sb="21" eb="23">
      <t>ソウシン</t>
    </rPh>
    <rPh sb="26" eb="28">
      <t>キョウツウ</t>
    </rPh>
    <rPh sb="37" eb="39">
      <t>シタガ</t>
    </rPh>
    <rPh sb="40" eb="42">
      <t>ホゾン</t>
    </rPh>
    <phoneticPr fontId="3"/>
  </si>
  <si>
    <t>　　②お家プリンターのスキャン機能活用</t>
    <rPh sb="4" eb="5">
      <t>ウチ</t>
    </rPh>
    <rPh sb="15" eb="17">
      <t>キノウ</t>
    </rPh>
    <rPh sb="17" eb="19">
      <t>カツヨウ</t>
    </rPh>
    <phoneticPr fontId="3"/>
  </si>
  <si>
    <t>※不要な項目は【行を削除】</t>
    <rPh sb="1" eb="3">
      <t>フヨウ</t>
    </rPh>
    <rPh sb="4" eb="6">
      <t>コウモク</t>
    </rPh>
    <rPh sb="8" eb="9">
      <t>ギョウ</t>
    </rPh>
    <rPh sb="10" eb="12">
      <t>サクジョ</t>
    </rPh>
    <phoneticPr fontId="3"/>
  </si>
  <si>
    <t>※申込原本（紙媒体・データ）および支払証は自己保管　（トラブル発生時、提出有）</t>
    <rPh sb="1" eb="3">
      <t>モウシコミ</t>
    </rPh>
    <rPh sb="3" eb="5">
      <t>ゲンポン</t>
    </rPh>
    <rPh sb="6" eb="7">
      <t>カミ</t>
    </rPh>
    <rPh sb="7" eb="9">
      <t>バイタイ</t>
    </rPh>
    <rPh sb="17" eb="19">
      <t>シハライ</t>
    </rPh>
    <rPh sb="19" eb="20">
      <t>ショウ</t>
    </rPh>
    <rPh sb="21" eb="23">
      <t>ジコ</t>
    </rPh>
    <rPh sb="23" eb="25">
      <t>ホカン</t>
    </rPh>
    <rPh sb="31" eb="34">
      <t>ハッセイジ</t>
    </rPh>
    <rPh sb="35" eb="37">
      <t>テイシュツ</t>
    </rPh>
    <rPh sb="37" eb="38">
      <t>ア</t>
    </rPh>
    <phoneticPr fontId="1"/>
  </si>
  <si>
    <t>▼ホームページ申込▼</t>
    <rPh sb="7" eb="9">
      <t>モウシコミ</t>
    </rPh>
    <phoneticPr fontId="3"/>
  </si>
  <si>
    <t>申請書は【Excelデータ】で添付、【PDF】での投稿は禁止</t>
    <rPh sb="0" eb="2">
      <t>シンセイ</t>
    </rPh>
    <rPh sb="2" eb="3">
      <t>ショ</t>
    </rPh>
    <rPh sb="15" eb="17">
      <t>テンプ</t>
    </rPh>
    <phoneticPr fontId="3"/>
  </si>
  <si>
    <t>〒862-0950</t>
    <phoneticPr fontId="3"/>
  </si>
  <si>
    <t>▼郵送申込▼</t>
    <rPh sb="1" eb="3">
      <t>ユウソウ</t>
    </rPh>
    <rPh sb="3" eb="5">
      <t>モウシコミ</t>
    </rPh>
    <phoneticPr fontId="3"/>
  </si>
  <si>
    <t>熊本市水前寺5-23－2</t>
    <phoneticPr fontId="3"/>
  </si>
  <si>
    <r>
      <t>手書は楷書で大きく記入</t>
    </r>
    <r>
      <rPr>
        <sz val="11"/>
        <color rgb="FFFF0000"/>
        <rFont val="HG丸ｺﾞｼｯｸM-PRO"/>
        <family val="3"/>
        <charset val="128"/>
      </rPr>
      <t>（FAX時、非常に見えづらい）</t>
    </r>
    <rPh sb="0" eb="2">
      <t>テガ</t>
    </rPh>
    <rPh sb="3" eb="5">
      <t>カイショ</t>
    </rPh>
    <rPh sb="6" eb="7">
      <t>オオ</t>
    </rPh>
    <rPh sb="9" eb="11">
      <t>キニュウ</t>
    </rPh>
    <rPh sb="15" eb="16">
      <t>ジ</t>
    </rPh>
    <rPh sb="17" eb="19">
      <t>ヒジョウ</t>
    </rPh>
    <rPh sb="20" eb="21">
      <t>ミ</t>
    </rPh>
    <phoneticPr fontId="3"/>
  </si>
  <si>
    <t>096－387-0643（tel･fax）</t>
    <phoneticPr fontId="3"/>
  </si>
  <si>
    <t>免状等は縮小コピー【A4】指定</t>
    <rPh sb="0" eb="2">
      <t>メンジョウ</t>
    </rPh>
    <rPh sb="4" eb="6">
      <t>シュクショウ</t>
    </rPh>
    <rPh sb="13" eb="15">
      <t>シテイ</t>
    </rPh>
    <phoneticPr fontId="3"/>
  </si>
  <si>
    <t>01930-8-16833</t>
    <phoneticPr fontId="3"/>
  </si>
  <si>
    <t>カテゴリ</t>
    <phoneticPr fontId="15" type="Hiragana" alignment="distributed"/>
  </si>
  <si>
    <t>サブカテゴリ</t>
    <phoneticPr fontId="3"/>
  </si>
  <si>
    <t>郡市連</t>
    <rPh sb="0" eb="2">
      <t>グンシ</t>
    </rPh>
    <rPh sb="2" eb="3">
      <t>レン</t>
    </rPh>
    <phoneticPr fontId="3"/>
  </si>
  <si>
    <t>道場</t>
    <rPh sb="0" eb="2">
      <t>ドウジョウ</t>
    </rPh>
    <phoneticPr fontId="3"/>
  </si>
  <si>
    <t>〒123-4321</t>
    <phoneticPr fontId="3"/>
  </si>
  <si>
    <t>熊本県熊本市熊区トマト3-3-3</t>
    <rPh sb="0" eb="3">
      <t>クマモトケン</t>
    </rPh>
    <rPh sb="3" eb="6">
      <t>クマモトシ</t>
    </rPh>
    <rPh sb="6" eb="7">
      <t>クマ</t>
    </rPh>
    <rPh sb="7" eb="8">
      <t>ク</t>
    </rPh>
    <phoneticPr fontId="3"/>
  </si>
  <si>
    <t>Tel</t>
    <phoneticPr fontId="3"/>
  </si>
  <si>
    <t>Mail</t>
    <phoneticPr fontId="3"/>
  </si>
  <si>
    <t>段位</t>
    <rPh sb="0" eb="2">
      <t>ダンイ</t>
    </rPh>
    <phoneticPr fontId="3"/>
  </si>
  <si>
    <t>流・会派</t>
    <rPh sb="0" eb="1">
      <t>リュウ</t>
    </rPh>
    <rPh sb="2" eb="3">
      <t>カイ</t>
    </rPh>
    <rPh sb="3" eb="4">
      <t>ハ</t>
    </rPh>
    <phoneticPr fontId="3"/>
  </si>
  <si>
    <t>氏名</t>
    <rPh sb="0" eb="2">
      <t>ふりがな</t>
    </rPh>
    <phoneticPr fontId="23" type="Hiragana" alignment="distributed"/>
  </si>
  <si>
    <t>090-1111-2222</t>
    <phoneticPr fontId="23" type="Hiragana" alignment="distributed"/>
  </si>
  <si>
    <t>jyunjyunjyun@めーる</t>
    <phoneticPr fontId="23" type="Hiragana" alignment="distributed"/>
  </si>
  <si>
    <t>熊令元</t>
    <rPh sb="0" eb="1">
      <t>くま</t>
    </rPh>
    <rPh sb="1" eb="2">
      <t>れい</t>
    </rPh>
    <rPh sb="2" eb="3">
      <t>がん</t>
    </rPh>
    <phoneticPr fontId="23" type="Hiragana" alignment="distributed"/>
  </si>
  <si>
    <t>0012345</t>
    <phoneticPr fontId="23" type="Hiragana" alignment="distributed"/>
  </si>
  <si>
    <t>歳</t>
    <rPh sb="0" eb="1">
      <t>さい</t>
    </rPh>
    <phoneticPr fontId="23" type="Hiragana" alignment="distributed"/>
  </si>
  <si>
    <t>初段</t>
    <rPh sb="0" eb="2">
      <t>しょだん</t>
    </rPh>
    <phoneticPr fontId="23" type="Hiragana" alignment="distributed"/>
  </si>
  <si>
    <t>2段</t>
    <rPh sb="1" eb="2">
      <t>だん</t>
    </rPh>
    <phoneticPr fontId="23" type="Hiragana" alignment="distributed"/>
  </si>
  <si>
    <t>3段</t>
    <rPh sb="1" eb="2">
      <t>だん</t>
    </rPh>
    <phoneticPr fontId="23" type="Hiragana" alignment="distributed"/>
  </si>
  <si>
    <t>4段</t>
    <rPh sb="1" eb="2">
      <t>だん</t>
    </rPh>
    <phoneticPr fontId="23" type="Hiragana" alignment="distributed"/>
  </si>
  <si>
    <t>5段</t>
    <rPh sb="1" eb="2">
      <t>だん</t>
    </rPh>
    <phoneticPr fontId="23" type="Hiragana" alignment="distributed"/>
  </si>
  <si>
    <t>段位</t>
    <rPh sb="0" eb="2">
      <t>だんい</t>
    </rPh>
    <phoneticPr fontId="23" type="Hiragana" alignment="distributed"/>
  </si>
  <si>
    <t>資格</t>
    <rPh sb="0" eb="2">
      <t>しかく</t>
    </rPh>
    <phoneticPr fontId="23" type="Hiragana" alignment="distributed"/>
  </si>
  <si>
    <t>流会派</t>
    <rPh sb="0" eb="1">
      <t>りゅう</t>
    </rPh>
    <rPh sb="1" eb="3">
      <t>かいは</t>
    </rPh>
    <phoneticPr fontId="23" type="Hiragana" alignment="distributed"/>
  </si>
  <si>
    <t>▼選択▼</t>
    <rPh sb="1" eb="3">
      <t>せんたく</t>
    </rPh>
    <phoneticPr fontId="23" type="Hiragana" alignment="distributed"/>
  </si>
  <si>
    <t>コーチ1</t>
    <phoneticPr fontId="23" type="Hiragana" alignment="distributed"/>
  </si>
  <si>
    <t>コーチ2</t>
  </si>
  <si>
    <t>コーチ3</t>
  </si>
  <si>
    <t>コーチ4</t>
  </si>
  <si>
    <t>性別</t>
    <rPh sb="0" eb="2">
      <t>せいべつ</t>
    </rPh>
    <phoneticPr fontId="23" type="Hiragana" alignment="distributed"/>
  </si>
  <si>
    <t>男</t>
    <rPh sb="0" eb="1">
      <t>おとこ</t>
    </rPh>
    <phoneticPr fontId="23" type="Hiragana" alignment="distributed"/>
  </si>
  <si>
    <t>女</t>
    <rPh sb="0" eb="1">
      <t>おんな</t>
    </rPh>
    <phoneticPr fontId="23" type="Hiragana" alignment="distributed"/>
  </si>
  <si>
    <t>JSPO資格</t>
    <rPh sb="4" eb="6">
      <t>シカク</t>
    </rPh>
    <phoneticPr fontId="3"/>
  </si>
  <si>
    <t>コーチ</t>
  </si>
  <si>
    <t>頒布品</t>
    <rPh sb="0" eb="3">
      <t>ブンプヒン</t>
    </rPh>
    <phoneticPr fontId="3"/>
  </si>
  <si>
    <t>審判員</t>
    <rPh sb="0" eb="3">
      <t>シンパンイン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</si>
  <si>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</si>
  <si>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(5年間は申請書、支払証は保管してください）</t>
    <rPh sb="2" eb="4">
      <t>ネンカン</t>
    </rPh>
    <rPh sb="5" eb="7">
      <t>シンセイ</t>
    </rPh>
    <rPh sb="7" eb="8">
      <t>ショ</t>
    </rPh>
    <rPh sb="9" eb="11">
      <t>シハラ</t>
    </rPh>
    <rPh sb="11" eb="12">
      <t>ショウ</t>
    </rPh>
    <rPh sb="13" eb="15">
      <t>ホカン</t>
    </rPh>
    <phoneticPr fontId="3"/>
  </si>
  <si>
    <t>連合</t>
    <rPh sb="0" eb="2">
      <t>レンゴウ</t>
    </rPh>
    <phoneticPr fontId="3"/>
  </si>
  <si>
    <t>松濤</t>
    <rPh sb="0" eb="2">
      <t>ショウトウ</t>
    </rPh>
    <phoneticPr fontId="3"/>
  </si>
  <si>
    <t>和道</t>
    <rPh sb="0" eb="2">
      <t>ワドウ</t>
    </rPh>
    <phoneticPr fontId="3"/>
  </si>
  <si>
    <t>剛柔</t>
    <rPh sb="0" eb="2">
      <t>ゴウジュウ</t>
    </rPh>
    <phoneticPr fontId="3"/>
  </si>
  <si>
    <t>糸東</t>
    <rPh sb="0" eb="1">
      <t>シ</t>
    </rPh>
    <rPh sb="1" eb="2">
      <t>トウ</t>
    </rPh>
    <phoneticPr fontId="3"/>
  </si>
  <si>
    <t>　熊空連（一般：2年登録6,000円、ゴールデン：5年登録15,000円）</t>
    <phoneticPr fontId="23" type="Hiragana" alignment="distributed"/>
  </si>
  <si>
    <t>▼注意事項▼</t>
    <rPh sb="1" eb="3">
      <t>チュウイ</t>
    </rPh>
    <rPh sb="3" eb="5">
      <t>ジコウ</t>
    </rPh>
    <phoneticPr fontId="3"/>
  </si>
  <si>
    <t>①令和2年度の義務講習としてカウント</t>
    <rPh sb="1" eb="3">
      <t>レイワ</t>
    </rPh>
    <rPh sb="7" eb="9">
      <t>ギム</t>
    </rPh>
    <phoneticPr fontId="3"/>
  </si>
  <si>
    <t>②会員登録有効期限切れの方は、別途【県連会員登録申請】、および【全空連ネット申請】</t>
    <rPh sb="5" eb="7">
      <t>ゆうこう</t>
    </rPh>
    <rPh sb="9" eb="10">
      <t>き</t>
    </rPh>
    <rPh sb="12" eb="13">
      <t>かた</t>
    </rPh>
    <rPh sb="15" eb="17">
      <t>べっと</t>
    </rPh>
    <rPh sb="18" eb="20">
      <t>けんれん</t>
    </rPh>
    <rPh sb="20" eb="22">
      <t>かいいん</t>
    </rPh>
    <rPh sb="22" eb="24">
      <t>とうろく</t>
    </rPh>
    <rPh sb="32" eb="33">
      <t>ぜん</t>
    </rPh>
    <rPh sb="33" eb="34">
      <t>くう</t>
    </rPh>
    <rPh sb="34" eb="35">
      <t>れん</t>
    </rPh>
    <rPh sb="38" eb="40">
      <t>しんせい</t>
    </rPh>
    <phoneticPr fontId="23" type="Hiragana" alignment="distributed"/>
  </si>
  <si>
    <t>　全空連HPより年度単位で新規・更新登録</t>
    <phoneticPr fontId="3"/>
  </si>
  <si>
    <t>　　※未登録期間は、5年前まで遡っての登録料が必須</t>
    <rPh sb="21" eb="22">
      <t>りょう</t>
    </rPh>
    <rPh sb="23" eb="25">
      <t>ひっす</t>
    </rPh>
    <phoneticPr fontId="23" type="Hiragana" alignment="distributed"/>
  </si>
  <si>
    <t>　※会計の年度締めにご協力を</t>
    <phoneticPr fontId="3"/>
  </si>
  <si>
    <t>③〆切　【　令和○年○月○日(○)　】　振込後、支払証添付</t>
    <rPh sb="2" eb="3">
      <t>きり</t>
    </rPh>
    <rPh sb="6" eb="8">
      <t>れいわ</t>
    </rPh>
    <rPh sb="9" eb="10">
      <t>ねん</t>
    </rPh>
    <rPh sb="11" eb="12">
      <t>つき</t>
    </rPh>
    <rPh sb="13" eb="14">
      <t>ひ</t>
    </rPh>
    <rPh sb="22" eb="23">
      <t>ご</t>
    </rPh>
    <phoneticPr fontId="23" type="Hiragana" alignment="distributed"/>
  </si>
  <si>
    <t>※昨年受講者は終了シールを配布（IDカードに貼付を）</t>
    <rPh sb="13" eb="15">
      <t>ハイフ</t>
    </rPh>
    <rPh sb="22" eb="24">
      <t>ハリツケ</t>
    </rPh>
    <phoneticPr fontId="3"/>
  </si>
  <si>
    <t>審判【義務講習】申請書</t>
    <rPh sb="0" eb="2">
      <t>シンパン</t>
    </rPh>
    <rPh sb="3" eb="5">
      <t>ギム</t>
    </rPh>
    <rPh sb="5" eb="7">
      <t>コウシュウ</t>
    </rPh>
    <phoneticPr fontId="3"/>
  </si>
  <si>
    <t>審判資格</t>
    <rPh sb="0" eb="2">
      <t>シンパン</t>
    </rPh>
    <rPh sb="2" eb="4">
      <t>シカク</t>
    </rPh>
    <phoneticPr fontId="3"/>
  </si>
  <si>
    <t>形【県C】</t>
    <rPh sb="0" eb="1">
      <t>かた</t>
    </rPh>
    <rPh sb="2" eb="3">
      <t>けん</t>
    </rPh>
    <phoneticPr fontId="7" type="Hiragana" alignment="distributed"/>
  </si>
  <si>
    <t>組手【県C】</t>
    <rPh sb="0" eb="1">
      <t>く</t>
    </rPh>
    <rPh sb="1" eb="2">
      <t>て</t>
    </rPh>
    <rPh sb="3" eb="4">
      <t>けん</t>
    </rPh>
    <phoneticPr fontId="7" type="Hiragana" alignment="distributed"/>
  </si>
  <si>
    <t>形【県B】</t>
    <rPh sb="0" eb="1">
      <t>かた</t>
    </rPh>
    <rPh sb="2" eb="3">
      <t>けん</t>
    </rPh>
    <phoneticPr fontId="7" type="Hiragana" alignment="distributed"/>
  </si>
  <si>
    <t>組手【県B】</t>
    <rPh sb="0" eb="1">
      <t>くみ</t>
    </rPh>
    <rPh sb="1" eb="2">
      <t>て</t>
    </rPh>
    <rPh sb="3" eb="4">
      <t>けん</t>
    </rPh>
    <phoneticPr fontId="7" type="Hiragana" alignment="distributed"/>
  </si>
  <si>
    <t>形【県A】</t>
    <rPh sb="0" eb="1">
      <t>かた</t>
    </rPh>
    <rPh sb="2" eb="3">
      <t>けん</t>
    </rPh>
    <phoneticPr fontId="7" type="Hiragana" alignment="distributed"/>
  </si>
  <si>
    <t>組手【県A】</t>
    <rPh sb="0" eb="2">
      <t>くみて</t>
    </rPh>
    <rPh sb="3" eb="4">
      <t>けん</t>
    </rPh>
    <phoneticPr fontId="7" type="Hiragana" alignment="distributed"/>
  </si>
  <si>
    <t>形【地区】</t>
    <rPh sb="0" eb="1">
      <t>かた</t>
    </rPh>
    <rPh sb="2" eb="4">
      <t>ちく</t>
    </rPh>
    <phoneticPr fontId="7" type="Hiragana" alignment="distributed"/>
  </si>
  <si>
    <t>組手【地区】</t>
    <rPh sb="0" eb="2">
      <t>くみて</t>
    </rPh>
    <rPh sb="3" eb="5">
      <t>ちく</t>
    </rPh>
    <phoneticPr fontId="7" type="Hiragana" alignment="distributed"/>
  </si>
  <si>
    <t>形【全国】</t>
    <rPh sb="0" eb="1">
      <t>かた</t>
    </rPh>
    <rPh sb="2" eb="4">
      <t>ぜんこく</t>
    </rPh>
    <phoneticPr fontId="7" type="Hiragana" alignment="distributed"/>
  </si>
  <si>
    <t>組手【全国】</t>
    <rPh sb="0" eb="2">
      <t>くみて</t>
    </rPh>
    <rPh sb="3" eb="5">
      <t>ぜんこく</t>
    </rPh>
    <phoneticPr fontId="7" type="Hiragana" alignment="distributed"/>
  </si>
  <si>
    <t>形審判</t>
    <rPh sb="0" eb="1">
      <t>カタ</t>
    </rPh>
    <rPh sb="1" eb="3">
      <t>シンパン</t>
    </rPh>
    <phoneticPr fontId="3"/>
  </si>
  <si>
    <t>組手審判</t>
    <rPh sb="0" eb="2">
      <t>クミテ</t>
    </rPh>
    <rPh sb="2" eb="4">
      <t>シンパン</t>
    </rPh>
    <phoneticPr fontId="3"/>
  </si>
  <si>
    <t>無</t>
    <rPh sb="0" eb="1">
      <t>む</t>
    </rPh>
    <phoneticPr fontId="7" type="Hiragana" alignment="distributed"/>
  </si>
  <si>
    <t>受講料</t>
    <rPh sb="0" eb="3">
      <t>ジュコウリョウ</t>
    </rPh>
    <phoneticPr fontId="3"/>
  </si>
  <si>
    <t>090-1111-2222</t>
  </si>
  <si>
    <t>コーチ【義務講習】申請書</t>
    <phoneticPr fontId="3"/>
  </si>
  <si>
    <t>電話番号</t>
    <rPh sb="0" eb="2">
      <t>デンワ</t>
    </rPh>
    <rPh sb="2" eb="4">
      <t>バンゴウ</t>
    </rPh>
    <phoneticPr fontId="3"/>
  </si>
  <si>
    <t>〒　-
郡市～</t>
    <rPh sb="4" eb="6">
      <t>グンシ</t>
    </rPh>
    <phoneticPr fontId="3"/>
  </si>
  <si>
    <t>090-1111-2222</t>
    <phoneticPr fontId="5" type="Hiragana" alignment="distributed"/>
  </si>
  <si>
    <t>山内　淳</t>
    <rPh sb="0" eb="2">
      <t>やまうち</t>
    </rPh>
    <rPh sb="3" eb="4">
      <t>じゅん</t>
    </rPh>
    <phoneticPr fontId="5" type="Hiragana" alignment="distributed"/>
  </si>
  <si>
    <t>受講日</t>
    <rPh sb="0" eb="2">
      <t>じゅこう</t>
    </rPh>
    <rPh sb="2" eb="3">
      <t>び</t>
    </rPh>
    <phoneticPr fontId="5" type="Hiragana" alignment="distributed"/>
  </si>
  <si>
    <t>第1回　4月26日(日)</t>
    <rPh sb="0" eb="1">
      <t>だい</t>
    </rPh>
    <rPh sb="2" eb="3">
      <t>かい</t>
    </rPh>
    <rPh sb="5" eb="6">
      <t>.</t>
    </rPh>
    <phoneticPr fontId="5" type="Hiragana" alignment="distributed"/>
  </si>
  <si>
    <t>第2回　4月29日(水)</t>
    <rPh sb="0" eb="1">
      <t>だい</t>
    </rPh>
    <rPh sb="2" eb="3">
      <t>かい</t>
    </rPh>
    <rPh sb="5" eb="6">
      <t>.</t>
    </rPh>
    <phoneticPr fontId="5" type="Hiragana" alignment="distributed"/>
  </si>
  <si>
    <t>※新規受講者は終了証発行のため、【　顔写真（縦40㎜横30㎜）　】をクリップで留め、同封</t>
    <rPh sb="3" eb="6">
      <t>じゅこうしゃ</t>
    </rPh>
    <rPh sb="39" eb="40">
      <t>と</t>
    </rPh>
    <rPh sb="42" eb="44">
      <t>どうふう</t>
    </rPh>
    <phoneticPr fontId="23" type="Hiragana" alignment="distributed"/>
  </si>
  <si>
    <t>受講日</t>
    <rPh sb="0" eb="2">
      <t>じゅこう</t>
    </rPh>
    <rPh sb="2" eb="3">
      <t>び</t>
    </rPh>
    <phoneticPr fontId="5" type="Hiragana" alignment="distributed"/>
  </si>
  <si>
    <t>受講日　第1回　4月26日(日)・第2回　4月29日(水)</t>
    <rPh sb="0" eb="2">
      <t>じゅこう</t>
    </rPh>
    <rPh sb="2" eb="3">
      <t>び</t>
    </rPh>
    <phoneticPr fontId="5" type="Hiragana" alignment="distributed"/>
  </si>
  <si>
    <t>第1回</t>
    <rPh sb="0" eb="1">
      <t>だい</t>
    </rPh>
    <rPh sb="2" eb="3">
      <t>かい</t>
    </rPh>
    <phoneticPr fontId="5" type="Hiragana" alignment="distributed"/>
  </si>
  <si>
    <t>第2回</t>
    <rPh sb="0" eb="1">
      <t>だい</t>
    </rPh>
    <rPh sb="2" eb="3">
      <t>かい</t>
    </rPh>
    <phoneticPr fontId="5" type="Hiragana" alignment="distributed"/>
  </si>
  <si>
    <t>山内　淳</t>
    <rPh sb="0" eb="2">
      <t>やまうち</t>
    </rPh>
    <rPh sb="3" eb="4">
      <t>じゅん</t>
    </rPh>
    <phoneticPr fontId="5" type="Hiragana" alignment="distributed"/>
  </si>
  <si>
    <t>性別</t>
    <rPh sb="0" eb="2">
      <t>せいべつ</t>
    </rPh>
    <phoneticPr fontId="5" type="Hiragana" alignment="distributed"/>
  </si>
  <si>
    <t>山内　淳</t>
    <rPh sb="0" eb="2">
      <t>やまうち</t>
    </rPh>
    <rPh sb="3" eb="4">
      <t>じゅん</t>
    </rPh>
    <phoneticPr fontId="5" type="Hiragana" alignment="distributed"/>
  </si>
  <si>
    <t>審判登録料</t>
    <rPh sb="0" eb="2">
      <t>しんぱん</t>
    </rPh>
    <rPh sb="2" eb="4">
      <t>とうろく</t>
    </rPh>
    <rPh sb="4" eb="5">
      <t>りょう</t>
    </rPh>
    <phoneticPr fontId="5" type="Hiragana" alignment="distributed"/>
  </si>
  <si>
    <t>審判登録料</t>
    <rPh sb="0" eb="2">
      <t>シンパン</t>
    </rPh>
    <rPh sb="2" eb="4">
      <t>トウロク</t>
    </rPh>
    <rPh sb="4" eb="5">
      <t>リョウ</t>
    </rPh>
    <phoneticPr fontId="3"/>
  </si>
  <si>
    <t>形・組手登録料（更新・新規）</t>
    <rPh sb="0" eb="1">
      <t>かた</t>
    </rPh>
    <rPh sb="2" eb="4">
      <t>くみて</t>
    </rPh>
    <rPh sb="4" eb="6">
      <t>とうろく</t>
    </rPh>
    <rPh sb="6" eb="7">
      <t>りょう</t>
    </rPh>
    <rPh sb="8" eb="10">
      <t>こうしん</t>
    </rPh>
    <rPh sb="11" eb="13">
      <t>しんき</t>
    </rPh>
    <phoneticPr fontId="5" type="Hiragana" alignment="distributed"/>
  </si>
  <si>
    <t>県連審判登録者は更新、新規取得者は県連登録をお願いします。</t>
    <rPh sb="0" eb="2">
      <t>けんれん</t>
    </rPh>
    <rPh sb="2" eb="4">
      <t>しんぱん</t>
    </rPh>
    <rPh sb="4" eb="6">
      <t>とうろく</t>
    </rPh>
    <rPh sb="6" eb="7">
      <t>しゃ</t>
    </rPh>
    <rPh sb="8" eb="10">
      <t>こうしん</t>
    </rPh>
    <rPh sb="11" eb="13">
      <t>しんき</t>
    </rPh>
    <rPh sb="13" eb="15">
      <t>しゅとく</t>
    </rPh>
    <rPh sb="15" eb="16">
      <t>しゃ</t>
    </rPh>
    <rPh sb="17" eb="19">
      <t>けんれん</t>
    </rPh>
    <rPh sb="19" eb="21">
      <t>とうろく</t>
    </rPh>
    <rPh sb="23" eb="24">
      <t>ねが</t>
    </rPh>
    <phoneticPr fontId="5" type="Hiragana" alignment="distributed"/>
  </si>
  <si>
    <t>県連登録料は形・組手で3,000円（Ｒ2～Ｒ4）</t>
    <rPh sb="0" eb="2">
      <t>けんれん</t>
    </rPh>
    <rPh sb="2" eb="4">
      <t>とうろく</t>
    </rPh>
    <rPh sb="4" eb="5">
      <t>りょう</t>
    </rPh>
    <rPh sb="6" eb="7">
      <t>かた</t>
    </rPh>
    <rPh sb="8" eb="10">
      <t>くみて</t>
    </rPh>
    <rPh sb="16" eb="17">
      <t>えん</t>
    </rPh>
    <phoneticPr fontId="5" type="Hiragana" alignment="distributed"/>
  </si>
  <si>
    <t>①R2年度の全国組手審判更新・新規講習会の受講者は無料です。</t>
    <rPh sb="3" eb="4">
      <t>ネン</t>
    </rPh>
    <rPh sb="4" eb="5">
      <t>ド</t>
    </rPh>
    <rPh sb="10" eb="12">
      <t>シンパン</t>
    </rPh>
    <rPh sb="17" eb="20">
      <t>コウシュウカイ</t>
    </rPh>
    <phoneticPr fontId="3"/>
  </si>
  <si>
    <t>　但し、必ず申込を行い、義務講習会を受講してください。上位申請に関わります。</t>
    <rPh sb="1" eb="2">
      <t>タダ</t>
    </rPh>
    <rPh sb="9" eb="10">
      <t>オコナ</t>
    </rPh>
    <rPh sb="12" eb="14">
      <t>ギム</t>
    </rPh>
    <rPh sb="14" eb="17">
      <t>コウシュウカイ</t>
    </rPh>
    <rPh sb="27" eb="29">
      <t>ジョウイ</t>
    </rPh>
    <rPh sb="29" eb="31">
      <t>シンセイ</t>
    </rPh>
    <rPh sb="32" eb="33">
      <t>カカ</t>
    </rPh>
    <phoneticPr fontId="3"/>
  </si>
  <si>
    <t>②会員登録有効期限切れの方は、申請も必ず行ってください。全空連は全空連HPで登録。</t>
    <phoneticPr fontId="3"/>
  </si>
  <si>
    <t>　熊空連（一般：2年登録6,000円・ゴールデン：5年登録15,000円6年有効）</t>
    <phoneticPr fontId="3"/>
  </si>
  <si>
    <t>　未登録期間がある場合は、5年前まで遡っての登録が必要です。</t>
    <phoneticPr fontId="3"/>
  </si>
  <si>
    <t>③受講料は、3月21日～４月１日まで必ず振込にて入金し、支払い済証を添付して</t>
    <phoneticPr fontId="3"/>
  </si>
  <si>
    <t>　申し込みください。（会計の年度締めにご協力ください。）</t>
    <phoneticPr fontId="3"/>
  </si>
  <si>
    <t>※新規受講者に終了証を発行します。顔写真（縦40㎜横30㎜）を必ず貼付してください。</t>
    <phoneticPr fontId="3"/>
  </si>
  <si>
    <t>　昨年受講者は終了シールを渡します。IDカードに張ってください。</t>
    <phoneticPr fontId="3"/>
  </si>
  <si>
    <t>④申し込みは、HP投稿で受け付けます。写真も貼り付けで投稿可能です。</t>
    <phoneticPr fontId="3"/>
  </si>
  <si>
    <t>⑤［郵便振替］01930－8―16833　　熊本県空手道連盟</t>
    <phoneticPr fontId="3"/>
  </si>
  <si>
    <t>形・組手登録料　　　　　　　　　　(R2年度～R3年度)</t>
    <rPh sb="0" eb="1">
      <t>かた</t>
    </rPh>
    <rPh sb="2" eb="4">
      <t>くみて</t>
    </rPh>
    <rPh sb="4" eb="6">
      <t>とうろく</t>
    </rPh>
    <rPh sb="6" eb="7">
      <t>りょう</t>
    </rPh>
    <rPh sb="20" eb="21">
      <t>ねん</t>
    </rPh>
    <rPh sb="21" eb="22">
      <t>ど</t>
    </rPh>
    <rPh sb="25" eb="26">
      <t>ねん</t>
    </rPh>
    <rPh sb="26" eb="27">
      <t>ど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</si>
</sst>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〔&quot;yyyy&quot;〕&quot;[$-411]ge\.m\.d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HGMaruGothicMPRO"/>
      <family val="2"/>
      <charset val="128"/>
    </font>
    <font>
      <sz val="11"/>
      <color theme="1"/>
      <name val="HGMaruGothicMPRO"/>
      <family val="2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6"/>
      <name val="HG丸ｺﾞｼｯｸM-PRO"/>
      <family val="2"/>
      <charset val="128"/>
    </font>
    <font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HGMaruGothicMPRO"/>
      <family val="2"/>
      <charset val="128"/>
    </font>
    <font>
      <sz val="9"/>
      <color theme="1"/>
      <name val="HGMaruGothicMPRO"/>
      <family val="3"/>
      <charset val="128"/>
    </font>
    <font>
      <sz val="9"/>
      <color rgb="FFFF0000"/>
      <name val="HGMaruGothicMPRO"/>
      <family val="3"/>
      <charset val="128"/>
    </font>
    <font>
      <sz val="9"/>
      <color rgb="FFFF0000"/>
      <name val="HG丸ｺﾞｼｯｸM-PRO"/>
      <family val="3"/>
      <charset val="128"/>
    </font>
    <font>
      <sz val="9"/>
      <name val="HGMaruGothicM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color indexed="8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sz val="11"/>
      <color theme="1"/>
      <name val="HGMaruGothicMPRO"/>
      <family val="3"/>
      <charset val="128"/>
    </font>
    <font>
      <sz val="11"/>
      <color rgb="FFFF0000"/>
      <name val="HGMaruGothicMPRO"/>
      <family val="3"/>
      <charset val="128"/>
    </font>
    <font>
      <sz val="18"/>
      <color theme="1"/>
      <name val="HG丸ｺﾞｼｯｸM-PRO"/>
      <family val="3"/>
      <charset val="128"/>
    </font>
    <font>
      <u val="double"/>
      <sz val="18"/>
      <color theme="1"/>
      <name val="HG丸ｺﾞｼｯｸM-PRO"/>
      <family val="3"/>
      <charset val="128"/>
    </font>
    <font>
      <sz val="5"/>
      <name val="HG丸ｺﾞｼｯｸM-PRO"/>
      <family val="2"/>
      <charset val="128"/>
    </font>
    <font>
      <sz val="10"/>
      <name val="HG丸ｺﾞｼｯｸM-PRO"/>
      <family val="3"/>
      <charset val="128"/>
    </font>
    <font>
      <sz val="10"/>
      <name val="HGMaruGothicMPRO"/>
      <family val="2"/>
      <charset val="128"/>
    </font>
    <font>
      <sz val="2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indexed="81"/>
      <name val="HGMaruGothicM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MaruGothicMPRO"/>
      <family val="2"/>
      <charset val="128"/>
    </font>
    <font>
      <u/>
      <sz val="12"/>
      <color rgb="FFFF0000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2"/>
      <name val="HGMaruGothicM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57" fontId="14" fillId="0" borderId="0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38" fontId="4" fillId="4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left" vertical="center" shrinkToFit="1"/>
    </xf>
    <xf numFmtId="176" fontId="13" fillId="0" borderId="1" xfId="0" applyNumberFormat="1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4" fillId="6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 shrinkToFit="1"/>
    </xf>
    <xf numFmtId="38" fontId="14" fillId="0" borderId="1" xfId="1" applyFont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/>
    </xf>
    <xf numFmtId="14" fontId="14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center" wrapText="1"/>
    </xf>
    <xf numFmtId="176" fontId="11" fillId="2" borderId="1" xfId="0" applyNumberFormat="1" applyFont="1" applyFill="1" applyBorder="1" applyAlignment="1">
      <alignment horizontal="left" vertical="center" shrinkToFit="1"/>
    </xf>
    <xf numFmtId="49" fontId="10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left" vertical="center" shrinkToFit="1"/>
    </xf>
    <xf numFmtId="3" fontId="25" fillId="0" borderId="1" xfId="0" applyNumberFormat="1" applyFont="1" applyBorder="1" applyAlignment="1">
      <alignment horizontal="center" vertical="center"/>
    </xf>
    <xf numFmtId="38" fontId="24" fillId="0" borderId="1" xfId="1" applyFont="1" applyBorder="1" applyAlignment="1">
      <alignment horizontal="center" vertical="center"/>
    </xf>
    <xf numFmtId="38" fontId="24" fillId="4" borderId="1" xfId="0" applyNumberFormat="1" applyFont="1" applyFill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8" fillId="0" borderId="12" xfId="0" applyFont="1" applyBorder="1" applyAlignment="1">
      <alignment vertical="center" shrinkToFit="1"/>
    </xf>
    <xf numFmtId="0" fontId="9" fillId="0" borderId="12" xfId="0" applyFont="1" applyBorder="1">
      <alignment vertical="center"/>
    </xf>
    <xf numFmtId="0" fontId="27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7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38" fontId="29" fillId="0" borderId="0" xfId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38" fontId="29" fillId="0" borderId="0" xfId="1" applyFont="1" applyFill="1" applyBorder="1" applyAlignment="1">
      <alignment horizontal="left" vertical="center"/>
    </xf>
    <xf numFmtId="0" fontId="29" fillId="7" borderId="1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vertical="center"/>
    </xf>
    <xf numFmtId="0" fontId="29" fillId="3" borderId="1" xfId="0" applyFont="1" applyFill="1" applyBorder="1" applyAlignment="1">
      <alignment horizontal="center" vertical="center"/>
    </xf>
    <xf numFmtId="38" fontId="29" fillId="0" borderId="1" xfId="1" applyFont="1" applyBorder="1" applyAlignment="1">
      <alignment vertical="center"/>
    </xf>
    <xf numFmtId="38" fontId="29" fillId="0" borderId="1" xfId="1" applyFont="1" applyBorder="1" applyAlignment="1">
      <alignment horizontal="right" vertical="center"/>
    </xf>
    <xf numFmtId="0" fontId="31" fillId="0" borderId="0" xfId="0" applyFont="1" applyFill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38" fontId="29" fillId="4" borderId="1" xfId="0" applyNumberFormat="1" applyFont="1" applyFill="1" applyBorder="1" applyAlignment="1">
      <alignment vertical="center"/>
    </xf>
    <xf numFmtId="0" fontId="29" fillId="0" borderId="0" xfId="0" applyFont="1" applyAlignment="1">
      <alignment horizontal="justify" vertical="center"/>
    </xf>
    <xf numFmtId="0" fontId="29" fillId="0" borderId="4" xfId="0" applyFont="1" applyFill="1" applyBorder="1" applyAlignment="1">
      <alignment horizontal="right" vertical="center" shrinkToFit="1"/>
    </xf>
    <xf numFmtId="0" fontId="29" fillId="0" borderId="5" xfId="0" applyFont="1" applyBorder="1" applyAlignment="1">
      <alignment horizontal="left" vertical="center"/>
    </xf>
    <xf numFmtId="0" fontId="29" fillId="7" borderId="12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35" fillId="6" borderId="0" xfId="0" applyFont="1" applyFill="1" applyBorder="1" applyAlignment="1">
      <alignment vertical="center"/>
    </xf>
    <xf numFmtId="0" fontId="35" fillId="6" borderId="0" xfId="0" applyFont="1" applyFill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6" fontId="29" fillId="0" borderId="4" xfId="0" applyNumberFormat="1" applyFont="1" applyFill="1" applyBorder="1" applyAlignment="1">
      <alignment horizontal="center" vertical="center" shrinkToFit="1"/>
    </xf>
    <xf numFmtId="176" fontId="29" fillId="0" borderId="5" xfId="0" applyNumberFormat="1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 shrinkToFit="1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57" fontId="9" fillId="0" borderId="4" xfId="0" applyNumberFormat="1" applyFont="1" applyBorder="1" applyAlignment="1">
      <alignment horizontal="left" vertical="center"/>
    </xf>
    <xf numFmtId="57" fontId="9" fillId="0" borderId="3" xfId="0" applyNumberFormat="1" applyFont="1" applyBorder="1" applyAlignment="1">
      <alignment horizontal="left" vertical="center"/>
    </xf>
    <xf numFmtId="57" fontId="9" fillId="0" borderId="5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14" fillId="5" borderId="0" xfId="0" applyFont="1" applyFill="1" applyBorder="1" applyAlignment="1">
      <alignment horizontal="left" vertical="center"/>
    </xf>
    <xf numFmtId="0" fontId="31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view="pageBreakPreview" topLeftCell="A6" zoomScaleNormal="100" zoomScaleSheetLayoutView="100" workbookViewId="0">
      <selection activeCell="E16" sqref="E16"/>
    </sheetView>
  </sheetViews>
  <sheetFormatPr defaultColWidth="9" defaultRowHeight="30" customHeight="1"/>
  <cols>
    <col min="1" max="1" width="11.25" style="22" bestFit="1" customWidth="1"/>
    <col min="2" max="2" width="44.5" style="22" customWidth="1"/>
    <col min="3" max="16384" width="9" style="22"/>
  </cols>
  <sheetData>
    <row r="1" spans="1:4" ht="30" customHeight="1">
      <c r="A1" s="161" t="s">
        <v>39</v>
      </c>
      <c r="B1" s="161"/>
    </row>
    <row r="2" spans="1:4" ht="30" customHeight="1">
      <c r="A2" s="162" t="s">
        <v>40</v>
      </c>
      <c r="B2" s="162"/>
    </row>
    <row r="3" spans="1:4" ht="30" customHeight="1">
      <c r="A3" s="8" t="s">
        <v>18</v>
      </c>
      <c r="B3" s="23" t="s">
        <v>13</v>
      </c>
    </row>
    <row r="4" spans="1:4" ht="30" customHeight="1">
      <c r="A4" s="8" t="s">
        <v>8</v>
      </c>
      <c r="B4" s="23" t="s">
        <v>41</v>
      </c>
    </row>
    <row r="5" spans="1:4" ht="30" customHeight="1">
      <c r="A5" s="8" t="s">
        <v>6</v>
      </c>
      <c r="B5" s="24" t="s">
        <v>42</v>
      </c>
    </row>
    <row r="6" spans="1:4" ht="30" customHeight="1">
      <c r="A6" s="160" t="s">
        <v>16</v>
      </c>
      <c r="B6" s="24" t="s">
        <v>43</v>
      </c>
      <c r="C6" s="25"/>
      <c r="D6" s="25"/>
    </row>
    <row r="7" spans="1:4" ht="30" customHeight="1">
      <c r="A7" s="160"/>
      <c r="B7" s="26" t="s">
        <v>44</v>
      </c>
      <c r="C7" s="25"/>
      <c r="D7" s="25"/>
    </row>
    <row r="8" spans="1:4" ht="30" customHeight="1">
      <c r="A8" s="8" t="s">
        <v>17</v>
      </c>
      <c r="B8" s="26" t="s">
        <v>45</v>
      </c>
      <c r="C8" s="25"/>
      <c r="D8" s="25"/>
    </row>
    <row r="10" spans="1:4" ht="30" customHeight="1">
      <c r="A10" s="22" t="s">
        <v>177</v>
      </c>
    </row>
    <row r="11" spans="1:4" ht="30" customHeight="1">
      <c r="A11" s="22" t="s">
        <v>178</v>
      </c>
    </row>
    <row r="12" spans="1:4" ht="30" customHeight="1">
      <c r="A12" s="22" t="s">
        <v>179</v>
      </c>
    </row>
    <row r="13" spans="1:4" ht="30" customHeight="1">
      <c r="A13" s="22" t="s">
        <v>180</v>
      </c>
    </row>
    <row r="14" spans="1:4" ht="30" customHeight="1">
      <c r="A14" s="22" t="s">
        <v>181</v>
      </c>
    </row>
    <row r="15" spans="1:4" ht="30" customHeight="1">
      <c r="A15" s="22" t="s">
        <v>182</v>
      </c>
    </row>
    <row r="16" spans="1:4" ht="30" customHeight="1">
      <c r="A16" s="22" t="s">
        <v>183</v>
      </c>
    </row>
    <row r="17" spans="1:1" ht="30" customHeight="1">
      <c r="A17" s="22" t="s">
        <v>184</v>
      </c>
    </row>
    <row r="18" spans="1:1" ht="30" customHeight="1">
      <c r="A18" s="22" t="s">
        <v>185</v>
      </c>
    </row>
    <row r="19" spans="1:1" ht="30" customHeight="1">
      <c r="A19" s="22" t="s">
        <v>186</v>
      </c>
    </row>
    <row r="20" spans="1:1" ht="30" customHeight="1">
      <c r="A20" s="22" t="s">
        <v>187</v>
      </c>
    </row>
  </sheetData>
  <mergeCells count="3">
    <mergeCell ref="A6:A7"/>
    <mergeCell ref="A1:B1"/>
    <mergeCell ref="A2:B2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W28"/>
  <sheetViews>
    <sheetView tabSelected="1" view="pageBreakPreview" topLeftCell="A14" zoomScaleNormal="100" zoomScaleSheetLayoutView="100" workbookViewId="0">
      <selection activeCell="I25" sqref="I25"/>
    </sheetView>
  </sheetViews>
  <sheetFormatPr defaultColWidth="12.75" defaultRowHeight="34.9" customHeight="1"/>
  <cols>
    <col min="1" max="3" width="12.75" style="117"/>
    <col min="4" max="6" width="12.75" style="117" customWidth="1"/>
    <col min="7" max="7" width="14.375" style="114" bestFit="1" customWidth="1"/>
    <col min="8" max="8" width="12.75" style="114" customWidth="1"/>
    <col min="9" max="11" width="12.75" style="114"/>
    <col min="12" max="23" width="12.75" style="116"/>
    <col min="24" max="16384" width="12.75" style="117"/>
  </cols>
  <sheetData>
    <row r="1" spans="1:23" ht="34.9" customHeight="1">
      <c r="A1" s="167" t="s">
        <v>139</v>
      </c>
      <c r="B1" s="167"/>
      <c r="C1" s="167"/>
      <c r="D1" s="167"/>
      <c r="E1" s="167"/>
      <c r="F1" s="167"/>
      <c r="G1" s="115">
        <f ca="1">TODAY()</f>
        <v>43880</v>
      </c>
      <c r="H1" s="117"/>
      <c r="U1" s="117"/>
      <c r="V1" s="117"/>
      <c r="W1" s="117"/>
    </row>
    <row r="2" spans="1:23" ht="34.9" customHeight="1" thickBot="1">
      <c r="A2" s="113"/>
      <c r="B2" s="113"/>
      <c r="C2" s="113"/>
      <c r="D2" s="113"/>
      <c r="E2" s="113"/>
      <c r="F2" s="113"/>
      <c r="G2" s="115"/>
      <c r="H2" s="117"/>
      <c r="U2" s="117"/>
      <c r="V2" s="117"/>
      <c r="W2" s="117"/>
    </row>
    <row r="3" spans="1:23" ht="34.9" customHeight="1" thickBot="1">
      <c r="A3" s="146" t="s">
        <v>161</v>
      </c>
      <c r="B3" s="169" t="s">
        <v>163</v>
      </c>
      <c r="C3" s="170"/>
      <c r="G3" s="117"/>
      <c r="U3" s="117"/>
      <c r="V3" s="117"/>
      <c r="W3" s="117"/>
    </row>
    <row r="4" spans="1:23" ht="34.9" customHeight="1">
      <c r="A4" s="145" t="s">
        <v>89</v>
      </c>
      <c r="B4" s="168" t="str">
        <f>【基本情報】!B3</f>
        <v>熊本県空手道連盟</v>
      </c>
      <c r="C4" s="168"/>
      <c r="D4" s="119" t="s">
        <v>90</v>
      </c>
      <c r="E4" s="165" t="str">
        <f>【基本情報】!B4</f>
        <v>くまモン道場</v>
      </c>
      <c r="F4" s="165"/>
      <c r="G4" s="114" t="s">
        <v>131</v>
      </c>
      <c r="H4" s="121"/>
      <c r="U4" s="117"/>
      <c r="V4" s="117"/>
      <c r="W4" s="117"/>
    </row>
    <row r="5" spans="1:23" ht="34.9" customHeight="1">
      <c r="A5" s="119" t="s" ph="1">
        <v>97</v>
      </c>
      <c r="B5" s="165" t="s" ph="1">
        <v>160</v>
      </c>
      <c r="C5" s="165" ph="1"/>
      <c r="D5" s="119" t="s">
        <v>1</v>
      </c>
      <c r="E5" s="166" t="s">
        <v>111</v>
      </c>
      <c r="F5" s="166"/>
      <c r="G5" s="118" t="s">
        <v>132</v>
      </c>
      <c r="H5" s="121"/>
      <c r="I5" s="121"/>
      <c r="U5" s="117"/>
      <c r="V5" s="117"/>
      <c r="W5" s="117"/>
    </row>
    <row r="6" spans="1:23" ht="34.9" customHeight="1">
      <c r="A6" s="119" t="s">
        <v>2</v>
      </c>
      <c r="B6" s="163">
        <v>33500</v>
      </c>
      <c r="C6" s="164"/>
      <c r="D6" s="122" t="s">
        <v>3</v>
      </c>
      <c r="E6" s="143">
        <f ca="1">DATEDIF(B6,$G$1,"Y")</f>
        <v>28</v>
      </c>
      <c r="F6" s="144" t="s">
        <v>102</v>
      </c>
      <c r="G6" s="120" t="s">
        <v>133</v>
      </c>
      <c r="H6" s="121"/>
      <c r="I6" s="121"/>
      <c r="U6" s="117"/>
      <c r="V6" s="117"/>
      <c r="W6" s="117"/>
    </row>
    <row r="7" spans="1:23" ht="34.9" customHeight="1">
      <c r="A7" s="173" t="s">
        <v>16</v>
      </c>
      <c r="B7" s="174" t="s">
        <v>91</v>
      </c>
      <c r="C7" s="174"/>
      <c r="D7" s="174"/>
      <c r="E7" s="175"/>
      <c r="F7" s="175"/>
      <c r="G7" s="120" t="s">
        <v>130</v>
      </c>
      <c r="H7" s="125"/>
    </row>
    <row r="8" spans="1:23" ht="34.9" customHeight="1">
      <c r="A8" s="173"/>
      <c r="B8" s="174" t="s">
        <v>92</v>
      </c>
      <c r="C8" s="174"/>
      <c r="D8" s="174"/>
      <c r="E8" s="174"/>
      <c r="F8" s="174"/>
      <c r="G8" s="120" t="s">
        <v>135</v>
      </c>
      <c r="H8" s="125"/>
      <c r="J8" s="121"/>
      <c r="K8" s="121"/>
      <c r="L8" s="126"/>
    </row>
    <row r="9" spans="1:23" ht="34.9" customHeight="1">
      <c r="A9" s="119" t="s">
        <v>93</v>
      </c>
      <c r="B9" s="165" t="s">
        <v>98</v>
      </c>
      <c r="C9" s="165"/>
      <c r="D9" s="119" t="s">
        <v>94</v>
      </c>
      <c r="E9" s="176" t="s">
        <v>99</v>
      </c>
      <c r="F9" s="176"/>
      <c r="G9" s="124" t="s">
        <v>134</v>
      </c>
      <c r="H9" s="125"/>
      <c r="J9" s="121"/>
      <c r="K9" s="121"/>
      <c r="L9" s="126"/>
    </row>
    <row r="10" spans="1:23" ht="34.9" customHeight="1">
      <c r="A10" s="128" t="s">
        <v>31</v>
      </c>
      <c r="B10" s="177" t="s">
        <v>101</v>
      </c>
      <c r="C10" s="177"/>
      <c r="D10" s="129" t="s">
        <v>32</v>
      </c>
      <c r="E10" s="130" t="s">
        <v>100</v>
      </c>
      <c r="F10" s="131">
        <v>888</v>
      </c>
      <c r="G10" s="120" t="s">
        <v>137</v>
      </c>
      <c r="H10" s="125"/>
      <c r="J10" s="121"/>
      <c r="K10" s="121"/>
      <c r="L10" s="126"/>
    </row>
    <row r="11" spans="1:23" ht="34.9" customHeight="1">
      <c r="A11" s="119" t="s">
        <v>95</v>
      </c>
      <c r="B11" s="178" t="s">
        <v>111</v>
      </c>
      <c r="C11" s="178"/>
      <c r="D11" s="128" t="s">
        <v>119</v>
      </c>
      <c r="E11" s="179" t="s">
        <v>111</v>
      </c>
      <c r="F11" s="179"/>
      <c r="G11" s="127" t="s">
        <v>136</v>
      </c>
      <c r="H11" s="125"/>
    </row>
    <row r="12" spans="1:23" ht="34.9" customHeight="1">
      <c r="A12" s="119" t="s">
        <v>96</v>
      </c>
      <c r="B12" s="178" t="s">
        <v>111</v>
      </c>
      <c r="C12" s="178"/>
      <c r="D12" s="122" t="s">
        <v>140</v>
      </c>
      <c r="E12" s="132" t="s">
        <v>111</v>
      </c>
      <c r="F12" s="123" t="s">
        <v>111</v>
      </c>
      <c r="G12" s="147" t="s">
        <v>164</v>
      </c>
      <c r="H12" s="125"/>
    </row>
    <row r="13" spans="1:23" ht="34.9" customHeight="1">
      <c r="A13" s="121"/>
      <c r="B13" s="118"/>
      <c r="C13" s="118"/>
      <c r="D13" s="118"/>
      <c r="E13" s="118"/>
      <c r="F13" s="118"/>
      <c r="G13" s="127" t="s">
        <v>138</v>
      </c>
    </row>
    <row r="14" spans="1:23" ht="19.899999999999999" customHeight="1">
      <c r="A14" s="133" t="s">
        <v>87</v>
      </c>
      <c r="B14" s="171" t="s">
        <v>88</v>
      </c>
      <c r="C14" s="172"/>
      <c r="D14" s="133" t="s">
        <v>10</v>
      </c>
      <c r="E14" s="133" t="s">
        <v>11</v>
      </c>
      <c r="F14" s="133" t="s">
        <v>38</v>
      </c>
      <c r="G14" s="157" t="s">
        <v>175</v>
      </c>
      <c r="H14" s="158"/>
      <c r="I14" s="158"/>
      <c r="J14" s="158"/>
      <c r="K14" s="158"/>
    </row>
    <row r="15" spans="1:23" s="126" customFormat="1" ht="19.899999999999999" customHeight="1">
      <c r="A15" s="134" t="s">
        <v>57</v>
      </c>
      <c r="B15" s="183" t="s">
        <v>154</v>
      </c>
      <c r="C15" s="183"/>
      <c r="D15" s="135">
        <v>5000</v>
      </c>
      <c r="E15" s="136"/>
      <c r="F15" s="137">
        <f t="shared" ref="F15:F24" si="0">D15*E15</f>
        <v>0</v>
      </c>
      <c r="G15" s="157" t="s">
        <v>176</v>
      </c>
      <c r="H15" s="157"/>
      <c r="I15" s="157"/>
      <c r="J15" s="158"/>
      <c r="K15" s="158"/>
      <c r="L15" s="116"/>
    </row>
    <row r="16" spans="1:23" ht="19.899999999999999" customHeight="1">
      <c r="A16" s="155" t="s">
        <v>172</v>
      </c>
      <c r="B16" s="242" t="s">
        <v>188</v>
      </c>
      <c r="C16" s="243"/>
      <c r="D16" s="135">
        <v>3000</v>
      </c>
      <c r="E16" s="136"/>
      <c r="F16" s="137">
        <f t="shared" si="0"/>
        <v>0</v>
      </c>
      <c r="G16" s="117" t="s">
        <v>161</v>
      </c>
      <c r="H16" s="114" t="s">
        <v>116</v>
      </c>
      <c r="I16" s="114" t="s">
        <v>108</v>
      </c>
      <c r="J16" s="114" t="s">
        <v>109</v>
      </c>
      <c r="K16" s="114" t="s">
        <v>110</v>
      </c>
      <c r="L16" s="114" t="s">
        <v>151</v>
      </c>
      <c r="M16" s="114" t="s">
        <v>152</v>
      </c>
    </row>
    <row r="17" spans="1:13" ht="19.899999999999999" customHeight="1">
      <c r="A17" s="159"/>
      <c r="B17" s="244"/>
      <c r="C17" s="245"/>
      <c r="D17" s="135"/>
      <c r="E17" s="136"/>
      <c r="F17" s="137"/>
      <c r="G17" s="117"/>
      <c r="L17" s="114"/>
      <c r="M17" s="114"/>
    </row>
    <row r="18" spans="1:13" ht="19.899999999999999" customHeight="1">
      <c r="A18" s="166" t="s">
        <v>121</v>
      </c>
      <c r="B18" s="183" t="s">
        <v>51</v>
      </c>
      <c r="C18" s="183"/>
      <c r="D18" s="138">
        <v>5000</v>
      </c>
      <c r="E18" s="136"/>
      <c r="F18" s="137">
        <f t="shared" si="0"/>
        <v>0</v>
      </c>
      <c r="G18" s="114" t="s">
        <v>111</v>
      </c>
      <c r="H18" s="114" t="s">
        <v>111</v>
      </c>
      <c r="I18" s="114" t="s">
        <v>111</v>
      </c>
      <c r="J18" s="114" t="s">
        <v>111</v>
      </c>
      <c r="K18" s="114" t="s">
        <v>111</v>
      </c>
      <c r="L18" s="114" t="s">
        <v>111</v>
      </c>
      <c r="M18" s="114" t="s">
        <v>111</v>
      </c>
    </row>
    <row r="19" spans="1:13" ht="19.899999999999999" customHeight="1">
      <c r="A19" s="184"/>
      <c r="B19" s="174" t="s">
        <v>52</v>
      </c>
      <c r="C19" s="174"/>
      <c r="D19" s="138">
        <v>1500</v>
      </c>
      <c r="E19" s="136"/>
      <c r="F19" s="137">
        <f t="shared" si="0"/>
        <v>0</v>
      </c>
      <c r="G19" s="117" t="s">
        <v>162</v>
      </c>
      <c r="H19" s="121" t="s">
        <v>117</v>
      </c>
      <c r="I19" s="114" t="s">
        <v>103</v>
      </c>
      <c r="J19" s="114" t="s">
        <v>112</v>
      </c>
      <c r="K19" s="139" t="s">
        <v>125</v>
      </c>
      <c r="L19" s="114" t="s">
        <v>153</v>
      </c>
      <c r="M19" s="114" t="s">
        <v>153</v>
      </c>
    </row>
    <row r="20" spans="1:13" ht="19.899999999999999" customHeight="1">
      <c r="A20" s="184"/>
      <c r="B20" s="174" t="s">
        <v>53</v>
      </c>
      <c r="C20" s="174"/>
      <c r="D20" s="138">
        <v>1500</v>
      </c>
      <c r="E20" s="136"/>
      <c r="F20" s="137">
        <f t="shared" si="0"/>
        <v>0</v>
      </c>
      <c r="G20" s="117" t="s">
        <v>163</v>
      </c>
      <c r="H20" s="121" t="s">
        <v>118</v>
      </c>
      <c r="I20" s="114" t="s">
        <v>104</v>
      </c>
      <c r="J20" s="114" t="s">
        <v>113</v>
      </c>
      <c r="K20" s="139" t="s">
        <v>126</v>
      </c>
      <c r="L20" s="114" t="s">
        <v>141</v>
      </c>
      <c r="M20" s="114" t="s">
        <v>142</v>
      </c>
    </row>
    <row r="21" spans="1:13" ht="19.899999999999999" customHeight="1">
      <c r="A21" s="184"/>
      <c r="B21" s="174" t="s">
        <v>54</v>
      </c>
      <c r="C21" s="174"/>
      <c r="D21" s="138">
        <v>4500</v>
      </c>
      <c r="E21" s="136"/>
      <c r="F21" s="137">
        <f t="shared" si="0"/>
        <v>0</v>
      </c>
      <c r="G21" s="117"/>
      <c r="H21" s="121"/>
      <c r="I21" s="114" t="s">
        <v>105</v>
      </c>
      <c r="J21" s="114" t="s">
        <v>114</v>
      </c>
      <c r="K21" s="139" t="s">
        <v>127</v>
      </c>
      <c r="L21" s="114" t="s">
        <v>143</v>
      </c>
      <c r="M21" s="114" t="s">
        <v>144</v>
      </c>
    </row>
    <row r="22" spans="1:13" ht="19.899999999999999" customHeight="1">
      <c r="A22" s="184"/>
      <c r="B22" s="174" t="s">
        <v>55</v>
      </c>
      <c r="C22" s="174"/>
      <c r="D22" s="138">
        <v>4000</v>
      </c>
      <c r="E22" s="136"/>
      <c r="F22" s="137">
        <f t="shared" si="0"/>
        <v>0</v>
      </c>
      <c r="G22" s="117"/>
      <c r="H22" s="121"/>
      <c r="I22" s="114" t="s">
        <v>106</v>
      </c>
      <c r="J22" s="114" t="s">
        <v>115</v>
      </c>
      <c r="K22" s="139" t="s">
        <v>128</v>
      </c>
      <c r="L22" s="114" t="s">
        <v>145</v>
      </c>
      <c r="M22" s="114" t="s">
        <v>146</v>
      </c>
    </row>
    <row r="23" spans="1:13" ht="19.899999999999999" customHeight="1">
      <c r="A23" s="168"/>
      <c r="B23" s="174" t="s">
        <v>56</v>
      </c>
      <c r="C23" s="174"/>
      <c r="D23" s="138">
        <v>3500</v>
      </c>
      <c r="E23" s="136"/>
      <c r="F23" s="137">
        <f t="shared" si="0"/>
        <v>0</v>
      </c>
      <c r="G23" s="117"/>
      <c r="I23" s="114" t="s">
        <v>107</v>
      </c>
      <c r="K23" s="139" t="s">
        <v>129</v>
      </c>
      <c r="L23" s="114" t="s">
        <v>147</v>
      </c>
      <c r="M23" s="114" t="s">
        <v>148</v>
      </c>
    </row>
    <row r="24" spans="1:13" ht="19.899999999999999" customHeight="1">
      <c r="A24" s="134" t="s">
        <v>58</v>
      </c>
      <c r="B24" s="174" t="s">
        <v>59</v>
      </c>
      <c r="C24" s="174"/>
      <c r="D24" s="138">
        <v>700</v>
      </c>
      <c r="E24" s="136"/>
      <c r="F24" s="137">
        <f t="shared" si="0"/>
        <v>0</v>
      </c>
      <c r="G24" s="117"/>
      <c r="L24" s="114" t="s">
        <v>149</v>
      </c>
      <c r="M24" s="114" t="s">
        <v>150</v>
      </c>
    </row>
    <row r="25" spans="1:13" ht="34.9" customHeight="1">
      <c r="A25" s="180" t="s">
        <v>12</v>
      </c>
      <c r="B25" s="181"/>
      <c r="C25" s="181"/>
      <c r="D25" s="182"/>
      <c r="E25" s="140">
        <f>SUM(E15:E24)</f>
        <v>0</v>
      </c>
      <c r="F25" s="141">
        <f>SUM(F15:F24)</f>
        <v>0</v>
      </c>
    </row>
    <row r="28" spans="1:13" ht="34.9" customHeight="1">
      <c r="A28" s="142"/>
    </row>
  </sheetData>
  <mergeCells count="28">
    <mergeCell ref="B24:C24"/>
    <mergeCell ref="A25:D25"/>
    <mergeCell ref="B15:C15"/>
    <mergeCell ref="B18:C18"/>
    <mergeCell ref="B19:C19"/>
    <mergeCell ref="B20:C20"/>
    <mergeCell ref="B21:C21"/>
    <mergeCell ref="B22:C22"/>
    <mergeCell ref="B23:C23"/>
    <mergeCell ref="A18:A23"/>
    <mergeCell ref="B16:C17"/>
    <mergeCell ref="B14:C14"/>
    <mergeCell ref="A7:A8"/>
    <mergeCell ref="B7:F7"/>
    <mergeCell ref="B8:F8"/>
    <mergeCell ref="B9:C9"/>
    <mergeCell ref="E9:F9"/>
    <mergeCell ref="B10:C10"/>
    <mergeCell ref="B11:C11"/>
    <mergeCell ref="E11:F11"/>
    <mergeCell ref="B12:C12"/>
    <mergeCell ref="B6:C6"/>
    <mergeCell ref="B5:C5"/>
    <mergeCell ref="E5:F5"/>
    <mergeCell ref="A1:F1"/>
    <mergeCell ref="B4:C4"/>
    <mergeCell ref="E4:F4"/>
    <mergeCell ref="B3:C3"/>
  </mergeCells>
  <phoneticPr fontId="5" type="Hiragana" alignment="distributed"/>
  <dataValidations count="7">
    <dataValidation type="list" allowBlank="1" showInputMessage="1" showErrorMessage="1" sqref="B12:C12">
      <formula1>$K$18:$K$23</formula1>
    </dataValidation>
    <dataValidation type="list" allowBlank="1" showInputMessage="1" showErrorMessage="1" sqref="E11:F11">
      <formula1>$J$18:$J$22</formula1>
    </dataValidation>
    <dataValidation type="list" allowBlank="1" showInputMessage="1" showErrorMessage="1" sqref="B11:C11">
      <formula1>$I$18:$I$23</formula1>
    </dataValidation>
    <dataValidation type="list" allowBlank="1" showInputMessage="1" showErrorMessage="1" sqref="E12">
      <formula1>$L$18:$L$24</formula1>
    </dataValidation>
    <dataValidation type="list" allowBlank="1" showInputMessage="1" showErrorMessage="1" sqref="F12">
      <formula1>$M$18:$M$24</formula1>
    </dataValidation>
    <dataValidation type="list" allowBlank="1" showInputMessage="1" showErrorMessage="1" sqref="E5:F5">
      <formula1>$H$18:$H$20</formula1>
    </dataValidation>
    <dataValidation type="list" allowBlank="1" showInputMessage="1" showErrorMessage="1" sqref="B3:C3">
      <formula1>$G$18:$G$20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9"/>
  <sheetViews>
    <sheetView view="pageBreakPreview" zoomScaleNormal="100" zoomScaleSheetLayoutView="100" workbookViewId="0">
      <selection activeCell="I2" sqref="I2"/>
    </sheetView>
  </sheetViews>
  <sheetFormatPr defaultRowHeight="25.15" customHeight="1"/>
  <cols>
    <col min="1" max="1" width="10.125" bestFit="1" customWidth="1"/>
    <col min="2" max="2" width="11.875" bestFit="1" customWidth="1"/>
    <col min="3" max="3" width="4.375" bestFit="1" customWidth="1"/>
    <col min="4" max="4" width="7" style="32" customWidth="1"/>
    <col min="5" max="5" width="16.625" bestFit="1" customWidth="1"/>
    <col min="6" max="6" width="5" bestFit="1" customWidth="1"/>
    <col min="7" max="7" width="23.875" bestFit="1" customWidth="1"/>
    <col min="8" max="8" width="15.5" bestFit="1" customWidth="1"/>
    <col min="9" max="9" width="10.75" bestFit="1" customWidth="1"/>
  </cols>
  <sheetData>
    <row r="1" spans="1:10" ht="25.15" customHeight="1">
      <c r="A1" s="192" t="s">
        <v>156</v>
      </c>
      <c r="B1" s="192"/>
      <c r="C1" s="192"/>
      <c r="D1" s="192"/>
      <c r="E1" s="192"/>
      <c r="F1" s="192"/>
      <c r="G1" s="192"/>
      <c r="H1" s="192"/>
      <c r="I1" s="106">
        <f ca="1">TODAY()</f>
        <v>43880</v>
      </c>
      <c r="J1" s="105"/>
    </row>
    <row r="2" spans="1:10" ht="25.15" customHeight="1">
      <c r="A2" s="89"/>
      <c r="B2" s="89"/>
      <c r="C2" s="89"/>
      <c r="D2" s="89"/>
      <c r="E2" s="89"/>
      <c r="F2" s="89"/>
      <c r="G2" s="89"/>
      <c r="H2" s="89"/>
      <c r="J2" s="89"/>
    </row>
    <row r="3" spans="1:10" ht="25.15" customHeight="1">
      <c r="A3" s="90" t="s">
        <v>19</v>
      </c>
      <c r="B3" s="196" t="s">
        <v>68</v>
      </c>
      <c r="C3" s="197"/>
      <c r="D3" s="197"/>
      <c r="E3" s="198"/>
      <c r="F3" s="89"/>
      <c r="G3" s="89"/>
      <c r="H3" s="89"/>
      <c r="I3" s="89"/>
      <c r="J3" s="89"/>
    </row>
    <row r="4" spans="1:10" ht="25.15" customHeight="1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25.15" customHeight="1">
      <c r="A5" s="90" t="s">
        <v>18</v>
      </c>
      <c r="B5" s="199" t="str">
        <f>【基本情報】!B3</f>
        <v>熊本県空手道連盟</v>
      </c>
      <c r="C5" s="200"/>
      <c r="D5" s="200"/>
      <c r="E5" s="201"/>
      <c r="F5" s="190" t="s">
        <v>16</v>
      </c>
      <c r="G5" s="102" t="str">
        <f>【基本情報】!B6</f>
        <v>〒000-1111</v>
      </c>
    </row>
    <row r="6" spans="1:10" ht="25.15" customHeight="1">
      <c r="A6" s="90" t="s">
        <v>8</v>
      </c>
      <c r="B6" s="199" t="str">
        <f>【基本情報】!B4</f>
        <v>くまモン道場</v>
      </c>
      <c r="C6" s="200"/>
      <c r="D6" s="200"/>
      <c r="E6" s="201"/>
      <c r="F6" s="191"/>
      <c r="G6" s="103" t="str">
        <f>【基本情報】!B7</f>
        <v>熊本県熊本市熊区1-2-3</v>
      </c>
    </row>
    <row r="7" spans="1:10" ht="25.15" customHeight="1">
      <c r="A7" s="90" t="s">
        <v>6</v>
      </c>
      <c r="B7" s="199" t="str">
        <f>【基本情報】!B5</f>
        <v>くまモン</v>
      </c>
      <c r="C7" s="200"/>
      <c r="D7" s="200"/>
      <c r="E7" s="201"/>
      <c r="F7" s="97" t="s">
        <v>17</v>
      </c>
      <c r="G7" s="104" t="str">
        <f>【基本情報】!B8</f>
        <v>090-1111-2222</v>
      </c>
    </row>
    <row r="8" spans="1:10" ht="25.15" customHeight="1">
      <c r="A8" s="89"/>
      <c r="B8" s="89"/>
      <c r="C8" s="89"/>
      <c r="D8" s="89"/>
      <c r="E8" s="202" t="s">
        <v>166</v>
      </c>
      <c r="F8" s="202"/>
      <c r="G8" s="202"/>
      <c r="H8" s="89"/>
    </row>
    <row r="9" spans="1:10" ht="25.15" customHeight="1">
      <c r="A9" s="90" t="s">
        <v>0</v>
      </c>
      <c r="B9" s="90" t="s" ph="1">
        <v>7</v>
      </c>
      <c r="C9" s="90" t="s">
        <v>1</v>
      </c>
      <c r="D9" s="90" t="s">
        <v>165</v>
      </c>
      <c r="E9" s="90" t="s">
        <v>2</v>
      </c>
      <c r="F9" s="90" t="s">
        <v>3</v>
      </c>
      <c r="G9" s="90" t="s">
        <v>4</v>
      </c>
      <c r="H9" s="90" t="s">
        <v>157</v>
      </c>
      <c r="I9" s="148" t="s">
        <v>165</v>
      </c>
      <c r="J9" s="148" t="s">
        <v>170</v>
      </c>
    </row>
    <row r="10" spans="1:10" ht="25.15" customHeight="1">
      <c r="A10" s="90">
        <v>0</v>
      </c>
      <c r="B10" s="91" t="s" ph="1">
        <v>33</v>
      </c>
      <c r="C10" s="91" t="s">
        <v>5</v>
      </c>
      <c r="D10" s="151" t="s">
        <v>167</v>
      </c>
      <c r="E10" s="94">
        <v>38528</v>
      </c>
      <c r="F10" s="92">
        <f ca="1">DATEDIF(E10,$I$1,"Y")</f>
        <v>14</v>
      </c>
      <c r="G10" s="93" t="s">
        <v>48</v>
      </c>
      <c r="H10" s="95" t="s">
        <v>155</v>
      </c>
      <c r="I10" s="109" t="s">
        <v>111</v>
      </c>
      <c r="J10" s="109" t="s">
        <v>111</v>
      </c>
    </row>
    <row r="11" spans="1:10" ht="25.15" customHeight="1">
      <c r="A11" s="96">
        <v>1</v>
      </c>
      <c r="B11" s="107" t="s" ph="1">
        <v>169</v>
      </c>
      <c r="C11" s="110" t="s">
        <v>117</v>
      </c>
      <c r="D11" s="149" t="s">
        <v>167</v>
      </c>
      <c r="E11" s="98">
        <v>33500</v>
      </c>
      <c r="F11" s="108">
        <f ca="1">DATEDIF(E11,$I$1,"Y")</f>
        <v>28</v>
      </c>
      <c r="G11" s="111" t="s">
        <v>158</v>
      </c>
      <c r="H11" s="112" t="s">
        <v>159</v>
      </c>
      <c r="I11" s="148" t="s">
        <v>167</v>
      </c>
      <c r="J11" s="109" t="s">
        <v>117</v>
      </c>
    </row>
    <row r="12" spans="1:10" ht="25.15" customHeight="1">
      <c r="A12" s="96">
        <v>2</v>
      </c>
      <c r="B12" s="107" ph="1"/>
      <c r="C12" s="110" t="s">
        <v>111</v>
      </c>
      <c r="D12" s="150" t="s">
        <v>111</v>
      </c>
      <c r="E12" s="98"/>
      <c r="F12" s="108">
        <f t="shared" ref="F12:F20" ca="1" si="0">DATEDIF(E12,$I$1,"Y")</f>
        <v>120</v>
      </c>
      <c r="G12" s="111" t="s">
        <v>158</v>
      </c>
      <c r="H12" s="112" t="s">
        <v>159</v>
      </c>
      <c r="I12" s="89" t="s">
        <v>168</v>
      </c>
      <c r="J12" s="109" t="s">
        <v>118</v>
      </c>
    </row>
    <row r="13" spans="1:10" ht="25.15" customHeight="1">
      <c r="A13" s="96">
        <v>3</v>
      </c>
      <c r="B13" s="107" ph="1"/>
      <c r="C13" s="110" t="s">
        <v>111</v>
      </c>
      <c r="D13" s="150" t="s">
        <v>111</v>
      </c>
      <c r="E13" s="98"/>
      <c r="F13" s="108">
        <f t="shared" ca="1" si="0"/>
        <v>120</v>
      </c>
      <c r="G13" s="111" t="s">
        <v>158</v>
      </c>
      <c r="H13" s="112" t="s">
        <v>159</v>
      </c>
      <c r="I13" s="109" t="s">
        <v>116</v>
      </c>
    </row>
    <row r="14" spans="1:10" ht="25.15" customHeight="1">
      <c r="A14" s="96">
        <v>4</v>
      </c>
      <c r="B14" s="107" ph="1"/>
      <c r="C14" s="110" t="s">
        <v>111</v>
      </c>
      <c r="D14" s="150" t="s">
        <v>111</v>
      </c>
      <c r="E14" s="98"/>
      <c r="F14" s="108">
        <f t="shared" ca="1" si="0"/>
        <v>120</v>
      </c>
      <c r="G14" s="111" t="s">
        <v>158</v>
      </c>
      <c r="H14" s="112" t="s">
        <v>159</v>
      </c>
      <c r="I14" s="147" t="s">
        <v>164</v>
      </c>
    </row>
    <row r="15" spans="1:10" ht="25.15" customHeight="1">
      <c r="A15" s="96">
        <v>5</v>
      </c>
      <c r="B15" s="107" ph="1"/>
      <c r="C15" s="110" t="s">
        <v>111</v>
      </c>
      <c r="D15" s="150" t="s">
        <v>111</v>
      </c>
      <c r="E15" s="98"/>
      <c r="F15" s="108">
        <f t="shared" ca="1" si="0"/>
        <v>120</v>
      </c>
      <c r="G15" s="111" t="s">
        <v>158</v>
      </c>
      <c r="H15" s="112" t="s">
        <v>159</v>
      </c>
    </row>
    <row r="16" spans="1:10" ht="25.15" customHeight="1">
      <c r="A16" s="96">
        <v>6</v>
      </c>
      <c r="B16" s="107" ph="1"/>
      <c r="C16" s="110" t="s">
        <v>111</v>
      </c>
      <c r="D16" s="150" t="s">
        <v>111</v>
      </c>
      <c r="E16" s="98"/>
      <c r="F16" s="108">
        <f t="shared" ca="1" si="0"/>
        <v>120</v>
      </c>
      <c r="G16" s="111" t="s">
        <v>158</v>
      </c>
      <c r="H16" s="112" t="s">
        <v>159</v>
      </c>
    </row>
    <row r="17" spans="1:8" ht="25.15" customHeight="1">
      <c r="A17" s="96">
        <v>7</v>
      </c>
      <c r="B17" s="107" ph="1"/>
      <c r="C17" s="110" t="s">
        <v>111</v>
      </c>
      <c r="D17" s="150" t="s">
        <v>111</v>
      </c>
      <c r="E17" s="98"/>
      <c r="F17" s="108">
        <f t="shared" ca="1" si="0"/>
        <v>120</v>
      </c>
      <c r="G17" s="111" t="s">
        <v>158</v>
      </c>
      <c r="H17" s="112" t="s">
        <v>159</v>
      </c>
    </row>
    <row r="18" spans="1:8" ht="25.15" customHeight="1">
      <c r="A18" s="96">
        <v>8</v>
      </c>
      <c r="B18" s="107" ph="1"/>
      <c r="C18" s="110" t="s">
        <v>111</v>
      </c>
      <c r="D18" s="150" t="s">
        <v>111</v>
      </c>
      <c r="E18" s="98"/>
      <c r="F18" s="108">
        <f t="shared" ca="1" si="0"/>
        <v>120</v>
      </c>
      <c r="G18" s="111" t="s">
        <v>158</v>
      </c>
      <c r="H18" s="112" t="s">
        <v>159</v>
      </c>
    </row>
    <row r="19" spans="1:8" ht="25.15" customHeight="1">
      <c r="A19" s="96">
        <v>9</v>
      </c>
      <c r="B19" s="107" ph="1"/>
      <c r="C19" s="110" t="s">
        <v>111</v>
      </c>
      <c r="D19" s="150" t="s">
        <v>111</v>
      </c>
      <c r="E19" s="98"/>
      <c r="F19" s="108">
        <f t="shared" ca="1" si="0"/>
        <v>120</v>
      </c>
      <c r="G19" s="111" t="s">
        <v>158</v>
      </c>
      <c r="H19" s="112" t="s">
        <v>159</v>
      </c>
    </row>
    <row r="20" spans="1:8" ht="25.15" customHeight="1">
      <c r="A20" s="96">
        <v>10</v>
      </c>
      <c r="B20" s="107" ph="1"/>
      <c r="C20" s="110" t="s">
        <v>111</v>
      </c>
      <c r="D20" s="150" t="s">
        <v>111</v>
      </c>
      <c r="E20" s="98"/>
      <c r="F20" s="108">
        <f t="shared" ca="1" si="0"/>
        <v>120</v>
      </c>
      <c r="G20" s="111" t="s">
        <v>158</v>
      </c>
      <c r="H20" s="112" t="s">
        <v>159</v>
      </c>
    </row>
    <row r="22" spans="1:8" ht="25.15" customHeight="1">
      <c r="A22" s="86" t="s">
        <v>87</v>
      </c>
      <c r="B22" s="203" t="s">
        <v>88</v>
      </c>
      <c r="C22" s="204"/>
      <c r="D22" s="205"/>
      <c r="E22" s="86" t="s">
        <v>10</v>
      </c>
      <c r="F22" s="86" t="s">
        <v>11</v>
      </c>
      <c r="G22" s="86" t="s">
        <v>38</v>
      </c>
    </row>
    <row r="23" spans="1:8" ht="25.15" customHeight="1">
      <c r="A23" s="85" t="s">
        <v>57</v>
      </c>
      <c r="B23" s="206" t="s">
        <v>154</v>
      </c>
      <c r="C23" s="207"/>
      <c r="D23" s="208"/>
      <c r="E23" s="99">
        <v>5000</v>
      </c>
      <c r="F23" s="87"/>
      <c r="G23" s="100">
        <f t="shared" ref="G23:G28" si="1">E23*F23</f>
        <v>0</v>
      </c>
    </row>
    <row r="24" spans="1:8" ht="25.15" customHeight="1">
      <c r="A24" s="193" t="s">
        <v>121</v>
      </c>
      <c r="B24" s="209" t="s">
        <v>52</v>
      </c>
      <c r="C24" s="210"/>
      <c r="D24" s="211"/>
      <c r="E24" s="100">
        <v>1500</v>
      </c>
      <c r="F24" s="87"/>
      <c r="G24" s="100">
        <f t="shared" si="1"/>
        <v>0</v>
      </c>
    </row>
    <row r="25" spans="1:8" ht="25.15" customHeight="1">
      <c r="A25" s="194"/>
      <c r="B25" s="209" t="s">
        <v>54</v>
      </c>
      <c r="C25" s="210"/>
      <c r="D25" s="211"/>
      <c r="E25" s="100">
        <v>4500</v>
      </c>
      <c r="F25" s="87"/>
      <c r="G25" s="100">
        <f t="shared" si="1"/>
        <v>0</v>
      </c>
    </row>
    <row r="26" spans="1:8" ht="25.15" customHeight="1">
      <c r="A26" s="194"/>
      <c r="B26" s="209" t="s">
        <v>55</v>
      </c>
      <c r="C26" s="210"/>
      <c r="D26" s="211"/>
      <c r="E26" s="100">
        <v>4000</v>
      </c>
      <c r="F26" s="87"/>
      <c r="G26" s="100">
        <f t="shared" si="1"/>
        <v>0</v>
      </c>
    </row>
    <row r="27" spans="1:8" ht="25.15" customHeight="1">
      <c r="A27" s="195"/>
      <c r="B27" s="209" t="s">
        <v>56</v>
      </c>
      <c r="C27" s="210"/>
      <c r="D27" s="211"/>
      <c r="E27" s="100">
        <v>3500</v>
      </c>
      <c r="F27" s="87"/>
      <c r="G27" s="100">
        <f t="shared" si="1"/>
        <v>0</v>
      </c>
    </row>
    <row r="28" spans="1:8" ht="25.15" customHeight="1">
      <c r="A28" s="85" t="s">
        <v>58</v>
      </c>
      <c r="B28" s="209" t="s">
        <v>59</v>
      </c>
      <c r="C28" s="210"/>
      <c r="D28" s="211"/>
      <c r="E28" s="100">
        <v>700</v>
      </c>
      <c r="F28" s="87"/>
      <c r="G28" s="100">
        <f t="shared" si="1"/>
        <v>0</v>
      </c>
    </row>
    <row r="29" spans="1:8" ht="25.15" customHeight="1">
      <c r="A29" s="187" t="s">
        <v>12</v>
      </c>
      <c r="B29" s="188"/>
      <c r="C29" s="188"/>
      <c r="D29" s="188"/>
      <c r="E29" s="189"/>
      <c r="F29" s="88">
        <f>SUM(F23:F28)</f>
        <v>0</v>
      </c>
      <c r="G29" s="101">
        <f>SUM(G23:G28)</f>
        <v>0</v>
      </c>
    </row>
  </sheetData>
  <mergeCells count="16">
    <mergeCell ref="A29:E29"/>
    <mergeCell ref="F5:F6"/>
    <mergeCell ref="A1:H1"/>
    <mergeCell ref="A24:A27"/>
    <mergeCell ref="B3:E3"/>
    <mergeCell ref="B5:E5"/>
    <mergeCell ref="B6:E6"/>
    <mergeCell ref="B7:E7"/>
    <mergeCell ref="E8:G8"/>
    <mergeCell ref="B22:D22"/>
    <mergeCell ref="B23:D23"/>
    <mergeCell ref="B28:D28"/>
    <mergeCell ref="B27:D27"/>
    <mergeCell ref="B26:D26"/>
    <mergeCell ref="B25:D25"/>
    <mergeCell ref="B24:D24"/>
  </mergeCells>
  <phoneticPr fontId="5" type="Hiragana" alignment="distributed"/>
  <dataValidations count="2">
    <dataValidation type="list" allowBlank="1" showInputMessage="1" showErrorMessage="1" sqref="D10:D20">
      <formula1>$I$11:$I$12</formula1>
    </dataValidation>
    <dataValidation type="list" allowBlank="1" showInputMessage="1" showErrorMessage="1" sqref="C11:C20">
      <formula1>$J$10:$J$12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9"/>
  <sheetViews>
    <sheetView view="pageBreakPreview" topLeftCell="A4" zoomScaleNormal="100" zoomScaleSheetLayoutView="100" workbookViewId="0">
      <selection activeCell="E11" sqref="E11"/>
    </sheetView>
  </sheetViews>
  <sheetFormatPr defaultColWidth="8.75" defaultRowHeight="24" customHeight="1"/>
  <cols>
    <col min="1" max="1" width="5.875" style="1" bestFit="1" customWidth="1"/>
    <col min="2" max="2" width="8.875" style="1" bestFit="1" customWidth="1"/>
    <col min="3" max="3" width="4.375" style="1" bestFit="1" customWidth="1"/>
    <col min="4" max="4" width="16.625" style="1" bestFit="1" customWidth="1"/>
    <col min="5" max="5" width="4.75" style="1" bestFit="1" customWidth="1"/>
    <col min="6" max="6" width="8.75" style="1" bestFit="1" customWidth="1"/>
    <col min="7" max="7" width="27.875" style="1" bestFit="1" customWidth="1"/>
    <col min="8" max="8" width="9.125" style="1" bestFit="1" customWidth="1"/>
    <col min="9" max="9" width="4.375" style="1" bestFit="1" customWidth="1"/>
    <col min="10" max="10" width="8.875" style="1" bestFit="1" customWidth="1"/>
    <col min="11" max="11" width="11.625" style="1" bestFit="1" customWidth="1"/>
    <col min="12" max="12" width="14.125" style="62" customWidth="1"/>
    <col min="13" max="13" width="13.25" style="62" bestFit="1" customWidth="1"/>
    <col min="14" max="15" width="8.75" style="62"/>
    <col min="16" max="16384" width="8.75" style="1"/>
  </cols>
  <sheetData>
    <row r="1" spans="1:19" ht="24" customHeight="1">
      <c r="A1" s="212" t="s">
        <v>67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76">
        <f ca="1">TODAY()</f>
        <v>43880</v>
      </c>
      <c r="M1" s="77"/>
      <c r="N1" s="77"/>
      <c r="O1" s="78"/>
      <c r="P1" s="32"/>
      <c r="Q1" s="32"/>
      <c r="R1" s="32"/>
      <c r="S1" s="32"/>
    </row>
    <row r="2" spans="1:19" ht="24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9"/>
      <c r="M2" s="79"/>
      <c r="N2" s="79"/>
      <c r="O2" s="79"/>
      <c r="P2" s="32"/>
      <c r="Q2" s="32"/>
      <c r="R2" s="32"/>
      <c r="S2" s="33"/>
    </row>
    <row r="3" spans="1:19" ht="24" customHeight="1">
      <c r="A3" s="34" t="s">
        <v>19</v>
      </c>
      <c r="B3" s="196" t="s">
        <v>123</v>
      </c>
      <c r="C3" s="197"/>
      <c r="D3" s="198"/>
      <c r="E3" s="32"/>
      <c r="F3" s="32"/>
      <c r="G3" s="32"/>
      <c r="H3" s="32"/>
      <c r="I3" s="32"/>
      <c r="J3" s="32"/>
      <c r="K3" s="32"/>
      <c r="L3" s="62" t="s">
        <v>60</v>
      </c>
      <c r="M3" s="80"/>
      <c r="N3" s="79"/>
      <c r="O3" s="79"/>
      <c r="P3" s="32"/>
      <c r="Q3" s="32"/>
      <c r="R3" s="32"/>
      <c r="S3" s="33"/>
    </row>
    <row r="4" spans="1:19" ht="24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81" t="s">
        <v>61</v>
      </c>
      <c r="M4" s="79"/>
      <c r="N4" s="79"/>
      <c r="O4" s="79"/>
      <c r="P4" s="32"/>
      <c r="Q4" s="32"/>
      <c r="R4" s="32"/>
      <c r="S4" s="33"/>
    </row>
    <row r="5" spans="1:19" ht="24" customHeight="1">
      <c r="A5" s="34" t="s">
        <v>9</v>
      </c>
      <c r="B5" s="199" t="str">
        <f>【基本情報】!B3</f>
        <v>熊本県空手道連盟</v>
      </c>
      <c r="C5" s="200"/>
      <c r="D5" s="201"/>
      <c r="E5" s="32"/>
      <c r="F5" s="190" t="s">
        <v>16</v>
      </c>
      <c r="G5" s="53" t="str">
        <f>【基本情報】!B6</f>
        <v>〒000-1111</v>
      </c>
      <c r="H5" s="57"/>
      <c r="I5" s="57"/>
      <c r="J5" s="44"/>
      <c r="K5" s="44"/>
      <c r="L5" s="81" t="s">
        <v>62</v>
      </c>
      <c r="M5" s="79"/>
      <c r="N5" s="79"/>
      <c r="O5" s="79"/>
      <c r="P5" s="32"/>
      <c r="Q5" s="32"/>
      <c r="R5" s="32"/>
      <c r="S5" s="33"/>
    </row>
    <row r="6" spans="1:19" ht="24" customHeight="1">
      <c r="A6" s="34" t="s">
        <v>8</v>
      </c>
      <c r="B6" s="199" t="str">
        <f>【基本情報】!B4</f>
        <v>くまモン道場</v>
      </c>
      <c r="C6" s="200"/>
      <c r="D6" s="201"/>
      <c r="E6" s="32"/>
      <c r="F6" s="191"/>
      <c r="G6" s="55" t="str">
        <f>【基本情報】!B7</f>
        <v>熊本県熊本市熊区1-2-3</v>
      </c>
      <c r="H6" s="58"/>
      <c r="I6" s="58"/>
      <c r="J6" s="52"/>
      <c r="K6" s="52"/>
      <c r="L6" s="81" t="s">
        <v>63</v>
      </c>
      <c r="M6" s="79"/>
      <c r="N6" s="79"/>
      <c r="O6" s="79"/>
      <c r="P6" s="32"/>
      <c r="Q6" s="32"/>
      <c r="R6" s="32"/>
      <c r="S6" s="33"/>
    </row>
    <row r="7" spans="1:19" ht="24" customHeight="1">
      <c r="A7" s="34" t="s">
        <v>6</v>
      </c>
      <c r="B7" s="199" t="str">
        <f>【基本情報】!B5</f>
        <v>くまモン</v>
      </c>
      <c r="C7" s="200"/>
      <c r="D7" s="201"/>
      <c r="E7" s="32"/>
      <c r="F7" s="56" t="s">
        <v>17</v>
      </c>
      <c r="G7" s="54" t="str">
        <f>【基本情報】!B8</f>
        <v>090-1111-2222</v>
      </c>
      <c r="H7" s="57"/>
      <c r="I7" s="57"/>
      <c r="J7" s="44"/>
      <c r="K7" s="44"/>
      <c r="L7" s="81" t="s">
        <v>64</v>
      </c>
      <c r="M7" s="79"/>
      <c r="N7" s="79"/>
      <c r="O7" s="79"/>
      <c r="P7" s="32"/>
      <c r="Q7" s="32"/>
      <c r="R7" s="32"/>
      <c r="S7" s="33"/>
    </row>
    <row r="8" spans="1:19" ht="24" customHeight="1">
      <c r="A8" s="32"/>
      <c r="B8" s="32"/>
      <c r="C8" s="32"/>
      <c r="D8" s="32"/>
      <c r="E8" s="32"/>
      <c r="F8" s="32"/>
      <c r="G8" s="32"/>
      <c r="H8" s="32"/>
      <c r="I8" s="32"/>
      <c r="J8" s="44"/>
      <c r="K8" s="32"/>
      <c r="L8" s="62" t="s">
        <v>65</v>
      </c>
      <c r="M8" s="82"/>
      <c r="N8" s="81"/>
      <c r="O8" s="79"/>
      <c r="P8" s="32"/>
      <c r="Q8" s="32"/>
      <c r="R8" s="32"/>
      <c r="S8" s="33"/>
    </row>
    <row r="9" spans="1:19" ht="24" customHeight="1">
      <c r="A9" s="34" t="s">
        <v>0</v>
      </c>
      <c r="B9" s="34" t="s" ph="1">
        <v>7</v>
      </c>
      <c r="C9" s="34" t="s">
        <v>1</v>
      </c>
      <c r="D9" s="34" t="s">
        <v>2</v>
      </c>
      <c r="E9" s="34" t="s">
        <v>3</v>
      </c>
      <c r="F9" s="34" t="s">
        <v>15</v>
      </c>
      <c r="G9" s="34" t="s">
        <v>4</v>
      </c>
      <c r="H9" s="35" t="s">
        <v>31</v>
      </c>
      <c r="I9" s="35" t="s">
        <v>46</v>
      </c>
      <c r="J9" s="34" t="s">
        <v>27</v>
      </c>
      <c r="K9" s="35" t="s">
        <v>26</v>
      </c>
      <c r="L9" s="81" t="s">
        <v>66</v>
      </c>
      <c r="M9" s="79"/>
      <c r="N9" s="83"/>
      <c r="O9" s="79"/>
      <c r="P9" s="32"/>
      <c r="Q9" s="32"/>
      <c r="R9" s="32"/>
      <c r="S9" s="33"/>
    </row>
    <row r="10" spans="1:19" ht="24" customHeight="1">
      <c r="A10" s="34">
        <v>0</v>
      </c>
      <c r="B10" s="36" t="s" ph="1">
        <v>33</v>
      </c>
      <c r="C10" s="36" t="s">
        <v>5</v>
      </c>
      <c r="D10" s="42">
        <v>38528</v>
      </c>
      <c r="E10" s="37">
        <v>14</v>
      </c>
      <c r="F10" s="59" t="s">
        <v>69</v>
      </c>
      <c r="G10" s="38" t="s">
        <v>48</v>
      </c>
      <c r="H10" s="47" t="s">
        <v>70</v>
      </c>
      <c r="I10" s="36" t="s">
        <v>34</v>
      </c>
      <c r="J10" s="49" t="s">
        <v>30</v>
      </c>
      <c r="K10" s="49" t="s">
        <v>30</v>
      </c>
      <c r="L10" s="79"/>
      <c r="M10" s="79"/>
      <c r="N10" s="81"/>
      <c r="O10" s="79"/>
      <c r="P10" s="32"/>
      <c r="Q10" s="32"/>
      <c r="R10" s="32"/>
      <c r="S10" s="33"/>
    </row>
    <row r="11" spans="1:19" ht="24" customHeight="1">
      <c r="A11" s="51">
        <v>1</v>
      </c>
      <c r="B11" s="39" t="s" ph="1">
        <v>171</v>
      </c>
      <c r="C11" s="110" t="s">
        <v>111</v>
      </c>
      <c r="D11" s="43">
        <v>33400</v>
      </c>
      <c r="E11" s="41">
        <f ca="1">DATEDIF(D11,$L$1,"Y")</f>
        <v>28</v>
      </c>
      <c r="F11" s="60" t="e">
        <f t="shared" ref="F11" ca="1" si="0">CHOOSE(DATEDIF(D11,DATE(YEAR(TODAY())-(MONTH(TODAY())&lt;=3)*1,4,1),"Y")-2,"年少","年中","年長","小1","小2","小3","小4","小5","小6","中1","中2","中3","高1","高2","高3","大1","大2","大3","大4")</f>
        <v>#VALUE!</v>
      </c>
      <c r="G11" s="154" t="s">
        <v>158</v>
      </c>
      <c r="H11" s="48"/>
      <c r="I11" s="39"/>
      <c r="J11" s="50"/>
      <c r="K11" s="45"/>
      <c r="L11" s="152" t="s">
        <v>170</v>
      </c>
      <c r="M11" s="79"/>
      <c r="N11" s="79"/>
      <c r="O11" s="79"/>
      <c r="P11" s="32"/>
      <c r="Q11" s="32"/>
      <c r="R11" s="32"/>
      <c r="S11" s="33"/>
    </row>
    <row r="12" spans="1:19" ht="24" customHeight="1">
      <c r="A12" s="51">
        <v>2</v>
      </c>
      <c r="B12" s="39" ph="1"/>
      <c r="C12" s="110" t="s">
        <v>111</v>
      </c>
      <c r="D12" s="43"/>
      <c r="E12" s="41">
        <f t="shared" ref="E12:E20" ca="1" si="1">DATEDIF(D12,$L$1,"Y")</f>
        <v>120</v>
      </c>
      <c r="F12" s="60" t="e">
        <v>#VALUE!</v>
      </c>
      <c r="G12" s="154" t="s">
        <v>158</v>
      </c>
      <c r="H12" s="48"/>
      <c r="I12" s="39"/>
      <c r="J12" s="50"/>
      <c r="K12" s="45"/>
      <c r="L12" s="153" t="s">
        <v>111</v>
      </c>
      <c r="M12" s="81"/>
      <c r="N12" s="79"/>
      <c r="O12" s="79"/>
      <c r="P12" s="32"/>
      <c r="Q12" s="32"/>
      <c r="R12" s="32"/>
      <c r="S12" s="33"/>
    </row>
    <row r="13" spans="1:19" ht="24" customHeight="1">
      <c r="A13" s="51">
        <v>3</v>
      </c>
      <c r="B13" s="39" ph="1"/>
      <c r="C13" s="110" t="s">
        <v>111</v>
      </c>
      <c r="D13" s="43"/>
      <c r="E13" s="41">
        <f ca="1">DATEDIF(D13,$L$1,"Y")</f>
        <v>120</v>
      </c>
      <c r="F13" s="60" t="e">
        <v>#VALUE!</v>
      </c>
      <c r="G13" s="154" t="s">
        <v>158</v>
      </c>
      <c r="H13" s="48"/>
      <c r="I13" s="39"/>
      <c r="J13" s="39"/>
      <c r="K13" s="45"/>
      <c r="L13" s="153" t="s">
        <v>117</v>
      </c>
      <c r="M13" s="79"/>
      <c r="N13" s="79"/>
      <c r="O13" s="81"/>
      <c r="P13" s="32"/>
      <c r="Q13" s="32"/>
      <c r="R13" s="32"/>
      <c r="S13" s="33"/>
    </row>
    <row r="14" spans="1:19" ht="24" customHeight="1">
      <c r="A14" s="51">
        <v>4</v>
      </c>
      <c r="B14" s="39" ph="1"/>
      <c r="C14" s="110" t="s">
        <v>111</v>
      </c>
      <c r="D14" s="43"/>
      <c r="E14" s="41">
        <f t="shared" ca="1" si="1"/>
        <v>120</v>
      </c>
      <c r="F14" s="60" t="e">
        <v>#VALUE!</v>
      </c>
      <c r="G14" s="154" t="s">
        <v>158</v>
      </c>
      <c r="H14" s="48"/>
      <c r="I14" s="39"/>
      <c r="J14" s="39"/>
      <c r="K14" s="45"/>
      <c r="L14" s="153" t="s">
        <v>118</v>
      </c>
      <c r="M14" s="81"/>
      <c r="N14" s="79"/>
      <c r="O14" s="81"/>
      <c r="P14" s="32"/>
      <c r="Q14" s="32"/>
      <c r="R14" s="32"/>
      <c r="S14" s="33"/>
    </row>
    <row r="15" spans="1:19" ht="24" customHeight="1">
      <c r="A15" s="51">
        <v>5</v>
      </c>
      <c r="B15" s="39"/>
      <c r="C15" s="110" t="s">
        <v>111</v>
      </c>
      <c r="D15" s="43"/>
      <c r="E15" s="41">
        <f t="shared" ca="1" si="1"/>
        <v>120</v>
      </c>
      <c r="F15" s="60" t="e">
        <v>#VALUE!</v>
      </c>
      <c r="G15" s="154" t="s">
        <v>158</v>
      </c>
      <c r="H15" s="48"/>
      <c r="I15" s="39"/>
      <c r="J15" s="40"/>
      <c r="K15" s="45"/>
      <c r="L15" s="79"/>
      <c r="M15" s="79"/>
      <c r="N15" s="81"/>
      <c r="O15" s="81"/>
      <c r="P15" s="32"/>
      <c r="Q15" s="32"/>
      <c r="R15" s="32"/>
      <c r="S15" s="33"/>
    </row>
    <row r="16" spans="1:19" ht="24" customHeight="1">
      <c r="A16" s="51">
        <v>6</v>
      </c>
      <c r="B16" s="39"/>
      <c r="C16" s="110" t="s">
        <v>111</v>
      </c>
      <c r="D16" s="43"/>
      <c r="E16" s="41">
        <f t="shared" ca="1" si="1"/>
        <v>120</v>
      </c>
      <c r="F16" s="60" t="e">
        <v>#VALUE!</v>
      </c>
      <c r="G16" s="154" t="s">
        <v>158</v>
      </c>
      <c r="H16" s="48"/>
      <c r="I16" s="39"/>
      <c r="J16" s="40"/>
      <c r="K16" s="45"/>
      <c r="L16" s="79"/>
      <c r="M16" s="79"/>
      <c r="N16" s="81"/>
      <c r="O16" s="81"/>
      <c r="P16" s="32"/>
      <c r="Q16" s="32"/>
      <c r="R16" s="32"/>
      <c r="S16" s="33"/>
    </row>
    <row r="17" spans="1:19" ht="24" customHeight="1">
      <c r="A17" s="51">
        <v>7</v>
      </c>
      <c r="B17" s="39"/>
      <c r="C17" s="110" t="s">
        <v>111</v>
      </c>
      <c r="D17" s="43"/>
      <c r="E17" s="41">
        <f t="shared" ca="1" si="1"/>
        <v>120</v>
      </c>
      <c r="F17" s="60" t="e">
        <v>#VALUE!</v>
      </c>
      <c r="G17" s="154" t="s">
        <v>158</v>
      </c>
      <c r="H17" s="48"/>
      <c r="I17" s="39"/>
      <c r="J17" s="40"/>
      <c r="K17" s="45"/>
      <c r="L17" s="79"/>
      <c r="M17" s="79"/>
      <c r="N17" s="81"/>
      <c r="O17" s="81"/>
      <c r="P17" s="32"/>
      <c r="Q17" s="32"/>
      <c r="R17" s="32"/>
      <c r="S17" s="33"/>
    </row>
    <row r="18" spans="1:19" ht="24" customHeight="1">
      <c r="A18" s="51">
        <v>8</v>
      </c>
      <c r="B18" s="39"/>
      <c r="C18" s="110" t="s">
        <v>111</v>
      </c>
      <c r="D18" s="43"/>
      <c r="E18" s="41">
        <f t="shared" ca="1" si="1"/>
        <v>120</v>
      </c>
      <c r="F18" s="60" t="e">
        <v>#VALUE!</v>
      </c>
      <c r="G18" s="154" t="s">
        <v>158</v>
      </c>
      <c r="H18" s="48"/>
      <c r="I18" s="39"/>
      <c r="J18" s="40"/>
      <c r="K18" s="45"/>
      <c r="L18" s="79"/>
      <c r="M18" s="81"/>
      <c r="N18" s="81"/>
      <c r="O18" s="81"/>
      <c r="P18" s="32"/>
      <c r="Q18" s="32"/>
      <c r="R18" s="32"/>
      <c r="S18" s="33"/>
    </row>
    <row r="19" spans="1:19" ht="24" customHeight="1">
      <c r="A19" s="51">
        <v>9</v>
      </c>
      <c r="B19" s="39"/>
      <c r="C19" s="110" t="s">
        <v>111</v>
      </c>
      <c r="D19" s="43"/>
      <c r="E19" s="41">
        <f t="shared" ca="1" si="1"/>
        <v>120</v>
      </c>
      <c r="F19" s="60" t="e">
        <v>#VALUE!</v>
      </c>
      <c r="G19" s="154" t="s">
        <v>158</v>
      </c>
      <c r="H19" s="48"/>
      <c r="I19" s="39"/>
      <c r="J19" s="40"/>
      <c r="K19" s="45"/>
      <c r="L19" s="79"/>
      <c r="M19" s="81"/>
      <c r="N19" s="81"/>
      <c r="O19" s="81"/>
      <c r="P19" s="32"/>
      <c r="Q19" s="32"/>
      <c r="R19" s="32"/>
      <c r="S19" s="33"/>
    </row>
    <row r="20" spans="1:19" ht="24" customHeight="1">
      <c r="A20" s="51">
        <v>10</v>
      </c>
      <c r="B20" s="39"/>
      <c r="C20" s="110" t="s">
        <v>111</v>
      </c>
      <c r="D20" s="43"/>
      <c r="E20" s="41">
        <f t="shared" ca="1" si="1"/>
        <v>120</v>
      </c>
      <c r="F20" s="60" t="e">
        <v>#VALUE!</v>
      </c>
      <c r="G20" s="154" t="s">
        <v>158</v>
      </c>
      <c r="H20" s="48"/>
      <c r="I20" s="39"/>
      <c r="J20" s="40"/>
      <c r="K20" s="45"/>
      <c r="L20" s="79"/>
      <c r="M20" s="79"/>
      <c r="N20" s="79"/>
      <c r="O20" s="79"/>
      <c r="P20" s="32"/>
      <c r="Q20" s="32"/>
      <c r="R20" s="32"/>
      <c r="S20" s="33"/>
    </row>
    <row r="21" spans="1:19" ht="24" customHeight="1">
      <c r="A21" s="32"/>
      <c r="B21" s="33" ph="1"/>
      <c r="C21" s="32"/>
      <c r="D21" s="32"/>
      <c r="E21" s="32"/>
      <c r="F21" s="32"/>
      <c r="G21" s="32"/>
      <c r="H21" s="32"/>
      <c r="I21" s="32"/>
      <c r="J21" s="46" t="s">
        <v>28</v>
      </c>
      <c r="K21" s="61" t="s">
        <v>21</v>
      </c>
      <c r="L21" s="79"/>
      <c r="M21" s="79"/>
      <c r="N21" s="79"/>
      <c r="O21" s="79"/>
      <c r="P21" s="32"/>
      <c r="Q21" s="32"/>
      <c r="R21" s="32"/>
      <c r="S21" s="32"/>
    </row>
    <row r="22" spans="1:19" ht="24" customHeight="1">
      <c r="A22" s="32"/>
      <c r="B22" s="33" ph="1"/>
      <c r="C22" s="32"/>
      <c r="D22" s="32"/>
      <c r="E22" s="32"/>
      <c r="F22" s="32"/>
      <c r="G22" s="32"/>
      <c r="H22" s="32"/>
      <c r="I22" s="32"/>
      <c r="J22" s="46" t="s">
        <v>29</v>
      </c>
      <c r="K22" s="61" t="s">
        <v>22</v>
      </c>
      <c r="L22" s="79"/>
      <c r="M22" s="79"/>
      <c r="N22" s="79"/>
      <c r="O22" s="79"/>
      <c r="P22" s="32"/>
      <c r="Q22" s="32"/>
      <c r="R22" s="32"/>
      <c r="S22" s="32"/>
    </row>
    <row r="23" spans="1:19" ht="24" customHeight="1">
      <c r="A23" s="32"/>
      <c r="B23" s="33" ph="1"/>
      <c r="C23" s="32"/>
      <c r="D23" s="32"/>
      <c r="E23" s="32"/>
      <c r="F23" s="32"/>
      <c r="G23" s="32"/>
      <c r="H23" s="32"/>
      <c r="I23" s="32"/>
      <c r="J23" s="32"/>
      <c r="K23" s="61" t="s">
        <v>35</v>
      </c>
      <c r="L23" s="79"/>
      <c r="M23" s="79"/>
      <c r="N23" s="79"/>
      <c r="P23" s="32"/>
      <c r="Q23" s="32"/>
      <c r="R23" s="32"/>
      <c r="S23" s="32"/>
    </row>
    <row r="24" spans="1:19" ht="24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61" t="s">
        <v>23</v>
      </c>
      <c r="L24" s="79"/>
      <c r="M24" s="79"/>
      <c r="N24" s="79"/>
      <c r="P24" s="32"/>
      <c r="Q24" s="32"/>
      <c r="R24" s="32"/>
      <c r="S24" s="32"/>
    </row>
    <row r="25" spans="1:19" ht="24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61" t="s">
        <v>36</v>
      </c>
      <c r="L25" s="79"/>
      <c r="M25" s="79"/>
      <c r="N25" s="79"/>
      <c r="P25" s="32"/>
      <c r="Q25" s="32"/>
      <c r="R25" s="32"/>
      <c r="S25" s="32"/>
    </row>
    <row r="26" spans="1:19" ht="24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61" t="s">
        <v>37</v>
      </c>
      <c r="L26" s="79"/>
      <c r="M26" s="79"/>
      <c r="N26" s="79"/>
      <c r="P26" s="32"/>
      <c r="Q26" s="32"/>
      <c r="R26" s="32"/>
      <c r="S26" s="32"/>
    </row>
    <row r="27" spans="1:19" ht="24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61" t="s">
        <v>24</v>
      </c>
      <c r="L27" s="79"/>
      <c r="M27" s="79"/>
      <c r="N27" s="79"/>
      <c r="P27" s="32"/>
      <c r="Q27" s="32"/>
      <c r="R27" s="32"/>
      <c r="S27" s="32"/>
    </row>
    <row r="28" spans="1:19" ht="24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61" t="s">
        <v>25</v>
      </c>
      <c r="L28" s="79"/>
      <c r="M28" s="79"/>
      <c r="N28" s="79"/>
      <c r="P28" s="32"/>
      <c r="Q28" s="32"/>
      <c r="R28" s="32"/>
      <c r="S28" s="32"/>
    </row>
    <row r="29" spans="1:19" ht="24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61"/>
      <c r="L29" s="79"/>
      <c r="M29" s="79"/>
      <c r="N29" s="79"/>
      <c r="P29" s="32"/>
      <c r="Q29" s="32"/>
      <c r="R29" s="32"/>
      <c r="S29" s="32"/>
    </row>
  </sheetData>
  <mergeCells count="6">
    <mergeCell ref="A1:K1"/>
    <mergeCell ref="B3:D3"/>
    <mergeCell ref="B7:D7"/>
    <mergeCell ref="B6:D6"/>
    <mergeCell ref="B5:D5"/>
    <mergeCell ref="F5:F6"/>
  </mergeCells>
  <phoneticPr fontId="5" type="Hiragana" alignment="distributed"/>
  <dataValidations count="3">
    <dataValidation type="list" allowBlank="1" showInputMessage="1" showErrorMessage="1" sqref="J11:J20">
      <formula1>$J$21:$J$22</formula1>
    </dataValidation>
    <dataValidation type="list" allowBlank="1" showInputMessage="1" showErrorMessage="1" sqref="K11:K20">
      <formula1>$K$21:$K$29</formula1>
    </dataValidation>
    <dataValidation type="list" allowBlank="1" showInputMessage="1" showErrorMessage="1" sqref="C11:C20">
      <formula1>$L$12:$L$14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3"/>
  <sheetViews>
    <sheetView view="pageBreakPreview" topLeftCell="A18" zoomScaleNormal="100" zoomScaleSheetLayoutView="100" workbookViewId="0">
      <selection activeCell="J26" sqref="J26"/>
    </sheetView>
  </sheetViews>
  <sheetFormatPr defaultColWidth="11.625" defaultRowHeight="20.100000000000001" customHeight="1"/>
  <cols>
    <col min="1" max="3" width="10.75" style="2" customWidth="1"/>
    <col min="4" max="4" width="2.875" style="2" customWidth="1"/>
    <col min="5" max="8" width="10.75" style="2" customWidth="1"/>
    <col min="9" max="16384" width="11.625" style="2"/>
  </cols>
  <sheetData>
    <row r="1" spans="1:18" ht="20.100000000000001" customHeight="1">
      <c r="A1" s="236" t="s">
        <v>47</v>
      </c>
      <c r="B1" s="236"/>
      <c r="C1" s="236"/>
      <c r="D1" s="236"/>
      <c r="E1" s="236"/>
      <c r="F1" s="236"/>
      <c r="G1" s="236"/>
      <c r="H1" s="236"/>
      <c r="I1" s="2" t="s">
        <v>71</v>
      </c>
    </row>
    <row r="2" spans="1:18" ht="20.100000000000001" customHeight="1">
      <c r="I2" s="65" t="s">
        <v>72</v>
      </c>
      <c r="J2" s="66"/>
      <c r="K2" s="66"/>
    </row>
    <row r="3" spans="1:18" ht="20.100000000000001" customHeight="1">
      <c r="A3" s="237" t="s">
        <v>73</v>
      </c>
      <c r="B3" s="238"/>
      <c r="C3" s="239"/>
      <c r="D3" s="18"/>
      <c r="E3" s="18" t="s">
        <v>20</v>
      </c>
      <c r="F3" s="7" t="s">
        <v>68</v>
      </c>
      <c r="I3" s="64" t="s">
        <v>74</v>
      </c>
      <c r="J3" s="63"/>
      <c r="K3" s="63"/>
    </row>
    <row r="4" spans="1:18" ht="20.100000000000001" customHeight="1">
      <c r="A4" s="9"/>
      <c r="B4" s="5"/>
      <c r="C4" s="10"/>
      <c r="D4" s="30"/>
      <c r="E4" s="18" t="s">
        <v>9</v>
      </c>
      <c r="F4" s="7" t="str">
        <f>【基本情報】!B3</f>
        <v>熊本県空手道連盟</v>
      </c>
      <c r="I4" s="2" t="s">
        <v>75</v>
      </c>
    </row>
    <row r="5" spans="1:18" ht="20.100000000000001" customHeight="1">
      <c r="A5" s="9"/>
      <c r="B5" s="5"/>
      <c r="C5" s="10"/>
      <c r="D5" s="30"/>
      <c r="E5" s="18" t="s">
        <v>8</v>
      </c>
      <c r="F5" s="7" t="str">
        <f>【基本情報】!B4</f>
        <v>くまモン道場</v>
      </c>
      <c r="H5" s="7"/>
      <c r="I5" s="67" t="s">
        <v>76</v>
      </c>
    </row>
    <row r="6" spans="1:18" ht="20.100000000000001" customHeight="1">
      <c r="A6" s="9"/>
      <c r="B6" s="5"/>
      <c r="C6" s="10"/>
      <c r="D6" s="30"/>
      <c r="E6" s="18" t="s">
        <v>6</v>
      </c>
      <c r="F6" s="7" t="str">
        <f>【基本情報】!B5</f>
        <v>くまモン</v>
      </c>
      <c r="H6" s="7"/>
      <c r="I6" s="28" t="s">
        <v>77</v>
      </c>
      <c r="L6" s="66"/>
      <c r="M6" s="63"/>
      <c r="N6" s="63"/>
      <c r="O6" s="63"/>
      <c r="P6" s="63"/>
      <c r="Q6" s="63"/>
      <c r="R6" s="63"/>
    </row>
    <row r="7" spans="1:18" ht="20.100000000000001" customHeight="1">
      <c r="A7" s="9"/>
      <c r="B7" s="5"/>
      <c r="C7" s="10"/>
      <c r="D7" s="30"/>
      <c r="E7" s="19" t="s">
        <v>16</v>
      </c>
      <c r="F7" s="2" t="str">
        <f>【基本情報】!B6</f>
        <v>〒000-1111</v>
      </c>
      <c r="H7" s="7"/>
      <c r="I7" s="28" t="s">
        <v>124</v>
      </c>
      <c r="L7" s="63"/>
      <c r="M7" s="63"/>
      <c r="N7" s="63"/>
      <c r="O7" s="63"/>
      <c r="P7" s="63"/>
      <c r="Q7" s="63"/>
      <c r="R7" s="63"/>
    </row>
    <row r="8" spans="1:18" ht="20.100000000000001" customHeight="1">
      <c r="A8" s="9"/>
      <c r="B8" s="5"/>
      <c r="C8" s="10"/>
      <c r="D8" s="30"/>
      <c r="E8" s="20"/>
      <c r="F8" s="240" t="str">
        <f>【基本情報】!B7</f>
        <v>熊本県熊本市熊区1-2-3</v>
      </c>
      <c r="G8" s="240"/>
      <c r="H8" s="240"/>
      <c r="I8" s="2" t="s">
        <v>78</v>
      </c>
    </row>
    <row r="9" spans="1:18" ht="20.100000000000001" customHeight="1">
      <c r="A9" s="9"/>
      <c r="B9" s="5"/>
      <c r="C9" s="10"/>
      <c r="D9" s="30"/>
      <c r="E9" s="18" t="s">
        <v>17</v>
      </c>
      <c r="F9" s="7" t="str">
        <f>【基本情報】!B8</f>
        <v>090-1111-2222</v>
      </c>
      <c r="H9" s="7"/>
      <c r="I9" s="2" t="s">
        <v>79</v>
      </c>
    </row>
    <row r="10" spans="1:18" ht="20.100000000000001" customHeight="1">
      <c r="A10" s="9"/>
      <c r="B10" s="5"/>
      <c r="C10" s="10"/>
      <c r="D10" s="30"/>
      <c r="E10" s="18"/>
      <c r="F10" s="7"/>
      <c r="H10" s="7"/>
    </row>
    <row r="11" spans="1:18" ht="20.100000000000001" customHeight="1">
      <c r="A11" s="9"/>
      <c r="B11" s="5"/>
      <c r="C11" s="10"/>
      <c r="D11" s="30"/>
      <c r="E11" s="241" t="s">
        <v>49</v>
      </c>
      <c r="F11" s="241"/>
      <c r="G11" s="241"/>
      <c r="H11" s="7"/>
    </row>
    <row r="12" spans="1:18" ht="20.100000000000001" customHeight="1">
      <c r="A12" s="9"/>
      <c r="B12" s="5"/>
      <c r="C12" s="10"/>
      <c r="D12" s="30"/>
      <c r="E12" s="21" t="s">
        <v>80</v>
      </c>
      <c r="F12" s="21"/>
      <c r="G12" s="21"/>
      <c r="H12" s="7"/>
      <c r="I12" s="2" t="s">
        <v>81</v>
      </c>
    </row>
    <row r="13" spans="1:18" ht="20.100000000000001" customHeight="1">
      <c r="A13" s="9"/>
      <c r="B13" s="5"/>
      <c r="C13" s="10"/>
      <c r="D13" s="30"/>
      <c r="E13" s="21" t="s">
        <v>82</v>
      </c>
      <c r="F13" s="21"/>
      <c r="G13" s="21"/>
      <c r="H13" s="7"/>
      <c r="I13" s="2" t="s">
        <v>83</v>
      </c>
    </row>
    <row r="14" spans="1:18" ht="20.100000000000001" customHeight="1">
      <c r="A14" s="9"/>
      <c r="B14" s="5"/>
      <c r="C14" s="10"/>
      <c r="D14" s="30"/>
      <c r="E14" s="21" t="s">
        <v>84</v>
      </c>
      <c r="F14" s="21"/>
      <c r="G14" s="21"/>
      <c r="H14" s="7"/>
      <c r="I14" s="2" t="s">
        <v>85</v>
      </c>
    </row>
    <row r="15" spans="1:18" ht="20.100000000000001" customHeight="1">
      <c r="A15" s="9"/>
      <c r="B15" s="5"/>
      <c r="C15" s="10"/>
      <c r="D15" s="30"/>
      <c r="E15" s="241" t="s">
        <v>14</v>
      </c>
      <c r="F15" s="241"/>
      <c r="G15" s="241"/>
      <c r="H15" s="7"/>
      <c r="I15" s="28"/>
    </row>
    <row r="16" spans="1:18" ht="20.100000000000001" customHeight="1">
      <c r="A16" s="11"/>
      <c r="B16" s="12"/>
      <c r="C16" s="13"/>
      <c r="D16" s="30"/>
      <c r="E16" s="21" t="s">
        <v>86</v>
      </c>
      <c r="F16" s="21"/>
      <c r="G16" s="21"/>
      <c r="H16" s="7"/>
      <c r="J16" s="28"/>
      <c r="K16" s="28"/>
    </row>
    <row r="17" spans="1:15" ht="20.100000000000001" customHeight="1">
      <c r="A17" s="5"/>
      <c r="B17" s="5"/>
      <c r="C17" s="5"/>
      <c r="D17" s="5"/>
      <c r="H17" s="7"/>
    </row>
    <row r="18" spans="1:15" ht="20.100000000000001" customHeight="1">
      <c r="A18" s="5"/>
      <c r="B18" s="5"/>
      <c r="C18" s="5"/>
      <c r="D18" s="5"/>
      <c r="F18" s="4"/>
      <c r="G18" s="7"/>
      <c r="H18" s="7"/>
    </row>
    <row r="19" spans="1:15" ht="20.100000000000001" customHeight="1">
      <c r="A19" s="31" t="s">
        <v>87</v>
      </c>
      <c r="B19" s="232" t="s">
        <v>88</v>
      </c>
      <c r="C19" s="232"/>
      <c r="D19" s="232"/>
      <c r="E19" s="232"/>
      <c r="F19" s="31" t="s">
        <v>10</v>
      </c>
      <c r="G19" s="31" t="s">
        <v>11</v>
      </c>
      <c r="H19" s="31" t="s">
        <v>38</v>
      </c>
    </row>
    <row r="20" spans="1:15" ht="20.100000000000001" customHeight="1">
      <c r="A20" s="228" t="s">
        <v>57</v>
      </c>
      <c r="B20" s="233" t="s">
        <v>122</v>
      </c>
      <c r="C20" s="234"/>
      <c r="D20" s="234"/>
      <c r="E20" s="235"/>
      <c r="F20" s="73">
        <v>5000</v>
      </c>
      <c r="G20" s="69"/>
      <c r="H20" s="70">
        <f>F20*G20</f>
        <v>0</v>
      </c>
      <c r="L20" s="28"/>
      <c r="M20" s="28"/>
      <c r="N20" s="28"/>
      <c r="O20" s="28"/>
    </row>
    <row r="21" spans="1:15" ht="20.100000000000001" customHeight="1">
      <c r="A21" s="228"/>
      <c r="B21" s="229" t="s">
        <v>120</v>
      </c>
      <c r="C21" s="230"/>
      <c r="D21" s="230"/>
      <c r="E21" s="231"/>
      <c r="F21" s="74">
        <v>5000</v>
      </c>
      <c r="G21" s="75"/>
      <c r="H21" s="70">
        <f>F21*G21</f>
        <v>0</v>
      </c>
    </row>
    <row r="22" spans="1:15" ht="20.100000000000001" customHeight="1">
      <c r="A22" s="216" t="s">
        <v>50</v>
      </c>
      <c r="B22" s="219" t="s">
        <v>24</v>
      </c>
      <c r="C22" s="219"/>
      <c r="D22" s="219"/>
      <c r="E22" s="219"/>
      <c r="F22" s="72">
        <v>6000</v>
      </c>
      <c r="G22" s="3"/>
      <c r="H22" s="27">
        <f>F22*G22</f>
        <v>0</v>
      </c>
    </row>
    <row r="23" spans="1:15" s="68" customFormat="1" ht="20.100000000000001" customHeight="1">
      <c r="A23" s="217"/>
      <c r="B23" s="220" t="s">
        <v>25</v>
      </c>
      <c r="C23" s="220"/>
      <c r="D23" s="220"/>
      <c r="E23" s="220"/>
      <c r="F23" s="72">
        <v>15000</v>
      </c>
      <c r="G23" s="69"/>
      <c r="H23" s="70">
        <f>F23*G23</f>
        <v>0</v>
      </c>
    </row>
    <row r="24" spans="1:15" ht="20.100000000000001" customHeight="1">
      <c r="A24" s="156" t="s">
        <v>173</v>
      </c>
      <c r="B24" s="185" t="s">
        <v>174</v>
      </c>
      <c r="C24" s="227"/>
      <c r="D24" s="227"/>
      <c r="E24" s="186"/>
      <c r="F24" s="72">
        <v>3000</v>
      </c>
      <c r="G24" s="69"/>
      <c r="H24" s="70">
        <f t="shared" ref="H24:H31" si="0">F24*G24</f>
        <v>0</v>
      </c>
      <c r="I24" s="6"/>
    </row>
    <row r="25" spans="1:15" ht="20.100000000000001" customHeight="1">
      <c r="A25" s="224" t="s">
        <v>121</v>
      </c>
      <c r="B25" s="219" t="s">
        <v>51</v>
      </c>
      <c r="C25" s="220"/>
      <c r="D25" s="220"/>
      <c r="E25" s="220"/>
      <c r="F25" s="72">
        <v>5000</v>
      </c>
      <c r="G25" s="69"/>
      <c r="H25" s="70">
        <f t="shared" si="0"/>
        <v>0</v>
      </c>
      <c r="I25" s="6"/>
    </row>
    <row r="26" spans="1:15" ht="20.100000000000001" customHeight="1">
      <c r="A26" s="225"/>
      <c r="B26" s="221" t="s">
        <v>52</v>
      </c>
      <c r="C26" s="222"/>
      <c r="D26" s="222"/>
      <c r="E26" s="223"/>
      <c r="F26" s="71">
        <v>1500</v>
      </c>
      <c r="G26" s="69"/>
      <c r="H26" s="70">
        <f t="shared" si="0"/>
        <v>0</v>
      </c>
      <c r="I26" s="6"/>
    </row>
    <row r="27" spans="1:15" ht="20.100000000000001" customHeight="1">
      <c r="A27" s="225"/>
      <c r="B27" s="218" t="s">
        <v>53</v>
      </c>
      <c r="C27" s="218"/>
      <c r="D27" s="218"/>
      <c r="E27" s="218"/>
      <c r="F27" s="71">
        <v>1500</v>
      </c>
      <c r="G27" s="69"/>
      <c r="H27" s="70">
        <f t="shared" si="0"/>
        <v>0</v>
      </c>
      <c r="I27" s="6"/>
    </row>
    <row r="28" spans="1:15" ht="20.100000000000001" customHeight="1">
      <c r="A28" s="225"/>
      <c r="B28" s="218" t="s">
        <v>54</v>
      </c>
      <c r="C28" s="218"/>
      <c r="D28" s="218"/>
      <c r="E28" s="218"/>
      <c r="F28" s="71">
        <v>4500</v>
      </c>
      <c r="G28" s="69"/>
      <c r="H28" s="70">
        <f t="shared" si="0"/>
        <v>0</v>
      </c>
      <c r="I28" s="6"/>
    </row>
    <row r="29" spans="1:15" ht="20.100000000000001" customHeight="1">
      <c r="A29" s="225"/>
      <c r="B29" s="218" t="s">
        <v>55</v>
      </c>
      <c r="C29" s="218"/>
      <c r="D29" s="218"/>
      <c r="E29" s="218"/>
      <c r="F29" s="71">
        <v>4000</v>
      </c>
      <c r="G29" s="69"/>
      <c r="H29" s="70">
        <f t="shared" si="0"/>
        <v>0</v>
      </c>
      <c r="I29" s="6"/>
    </row>
    <row r="30" spans="1:15" ht="20.100000000000001" customHeight="1">
      <c r="A30" s="226"/>
      <c r="B30" s="218" t="s">
        <v>56</v>
      </c>
      <c r="C30" s="218"/>
      <c r="D30" s="218"/>
      <c r="E30" s="218"/>
      <c r="F30" s="71">
        <v>3500</v>
      </c>
      <c r="G30" s="3"/>
      <c r="H30" s="70">
        <f t="shared" si="0"/>
        <v>0</v>
      </c>
      <c r="I30" s="6"/>
    </row>
    <row r="31" spans="1:15" ht="20.100000000000001" customHeight="1">
      <c r="A31" s="84" t="s">
        <v>58</v>
      </c>
      <c r="B31" s="218" t="s">
        <v>59</v>
      </c>
      <c r="C31" s="218"/>
      <c r="D31" s="218"/>
      <c r="E31" s="218"/>
      <c r="F31" s="71">
        <v>700</v>
      </c>
      <c r="G31" s="3"/>
      <c r="H31" s="70">
        <f t="shared" si="0"/>
        <v>0</v>
      </c>
      <c r="J31" s="6"/>
    </row>
    <row r="32" spans="1:15" ht="20.100000000000001" customHeight="1">
      <c r="A32" s="213" t="s">
        <v>12</v>
      </c>
      <c r="B32" s="214"/>
      <c r="C32" s="214"/>
      <c r="D32" s="214"/>
      <c r="E32" s="214"/>
      <c r="F32" s="215"/>
      <c r="G32" s="29">
        <f>SUM(G20:G31)</f>
        <v>0</v>
      </c>
      <c r="H32" s="17">
        <f>SUM(H20:H31)</f>
        <v>0</v>
      </c>
      <c r="J32" s="6"/>
    </row>
    <row r="33" spans="1:10" ht="20.100000000000001" customHeight="1">
      <c r="A33" s="14"/>
      <c r="B33" s="14"/>
      <c r="C33" s="14"/>
      <c r="D33" s="14"/>
      <c r="E33" s="14"/>
      <c r="F33" s="15"/>
      <c r="G33" s="14"/>
      <c r="H33" s="14"/>
      <c r="J33" s="6"/>
    </row>
    <row r="34" spans="1:10" ht="20.100000000000001" customHeight="1">
      <c r="D34" s="21"/>
      <c r="E34" s="16"/>
      <c r="J34" s="6"/>
    </row>
    <row r="35" spans="1:10" ht="20.100000000000001" customHeight="1">
      <c r="D35" s="21"/>
      <c r="E35" s="16"/>
      <c r="J35" s="6"/>
    </row>
    <row r="36" spans="1:10" ht="20.100000000000001" customHeight="1">
      <c r="D36" s="21"/>
      <c r="E36" s="16"/>
      <c r="F36" s="16"/>
      <c r="G36" s="16"/>
      <c r="H36" s="16"/>
      <c r="J36" s="6"/>
    </row>
    <row r="37" spans="1:10" ht="20.100000000000001" customHeight="1">
      <c r="D37" s="21"/>
      <c r="E37" s="16"/>
      <c r="F37" s="16"/>
      <c r="G37" s="16"/>
      <c r="H37" s="16"/>
      <c r="J37" s="6"/>
    </row>
    <row r="38" spans="1:10" ht="20.100000000000001" customHeight="1">
      <c r="A38" s="6"/>
      <c r="B38" s="6"/>
      <c r="C38" s="6"/>
      <c r="D38" s="6"/>
      <c r="E38" s="6"/>
      <c r="F38" s="6"/>
      <c r="G38" s="6"/>
      <c r="H38" s="6"/>
    </row>
    <row r="39" spans="1:10" ht="20.100000000000001" customHeight="1">
      <c r="A39" s="6"/>
      <c r="B39" s="6"/>
      <c r="C39" s="6"/>
      <c r="D39" s="6"/>
      <c r="E39" s="6"/>
      <c r="F39" s="6"/>
      <c r="G39" s="6"/>
      <c r="H39" s="6"/>
    </row>
    <row r="40" spans="1:10" ht="20.100000000000001" customHeight="1">
      <c r="A40" s="6"/>
      <c r="B40" s="6"/>
      <c r="C40" s="6"/>
      <c r="D40" s="6"/>
      <c r="E40" s="6"/>
      <c r="F40" s="6"/>
      <c r="G40" s="6"/>
      <c r="H40" s="6"/>
    </row>
    <row r="41" spans="1:10" ht="20.100000000000001" customHeight="1">
      <c r="A41" s="6"/>
      <c r="B41" s="6"/>
      <c r="C41" s="6"/>
      <c r="D41" s="6"/>
      <c r="E41" s="6"/>
      <c r="F41" s="6"/>
      <c r="G41" s="6"/>
      <c r="H41" s="6"/>
    </row>
    <row r="42" spans="1:10" ht="20.100000000000001" customHeight="1">
      <c r="A42" s="6"/>
      <c r="B42" s="6"/>
      <c r="C42" s="6"/>
      <c r="D42" s="6"/>
      <c r="E42" s="6"/>
      <c r="F42" s="6"/>
      <c r="G42" s="6"/>
      <c r="H42" s="6"/>
    </row>
    <row r="43" spans="1:10" ht="20.100000000000001" customHeight="1">
      <c r="A43" s="6"/>
      <c r="B43" s="6"/>
      <c r="C43" s="6"/>
      <c r="D43" s="6"/>
      <c r="E43" s="6"/>
      <c r="F43" s="6"/>
      <c r="G43" s="6"/>
      <c r="H43" s="6"/>
    </row>
  </sheetData>
  <mergeCells count="22">
    <mergeCell ref="A1:H1"/>
    <mergeCell ref="A3:C3"/>
    <mergeCell ref="F8:H8"/>
    <mergeCell ref="E11:G11"/>
    <mergeCell ref="E15:G15"/>
    <mergeCell ref="A20:A21"/>
    <mergeCell ref="B21:E21"/>
    <mergeCell ref="B19:E19"/>
    <mergeCell ref="B22:E22"/>
    <mergeCell ref="B23:E23"/>
    <mergeCell ref="B20:E20"/>
    <mergeCell ref="A32:F32"/>
    <mergeCell ref="A22:A23"/>
    <mergeCell ref="B28:E28"/>
    <mergeCell ref="B29:E29"/>
    <mergeCell ref="B30:E30"/>
    <mergeCell ref="B31:E31"/>
    <mergeCell ref="B25:E25"/>
    <mergeCell ref="B26:E26"/>
    <mergeCell ref="B27:E27"/>
    <mergeCell ref="A25:A30"/>
    <mergeCell ref="B24:E2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【基本情報】</vt:lpstr>
      <vt:lpstr>審判</vt:lpstr>
      <vt:lpstr>コーチ</vt:lpstr>
      <vt:lpstr>県連会員</vt:lpstr>
      <vt:lpstr>支払証</vt:lpstr>
      <vt:lpstr>コーチ!Print_Area</vt:lpstr>
      <vt:lpstr>県連会員!Print_Area</vt:lpstr>
      <vt:lpstr>支払証!Print_Area</vt:lpstr>
      <vt:lpstr>審判!Print_Area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 菜々</dc:creator>
  <cp:lastModifiedBy>実</cp:lastModifiedBy>
  <cp:lastPrinted>2020-02-18T23:48:11Z</cp:lastPrinted>
  <dcterms:created xsi:type="dcterms:W3CDTF">2019-04-01T12:28:57Z</dcterms:created>
  <dcterms:modified xsi:type="dcterms:W3CDTF">2020-02-18T23:49:27Z</dcterms:modified>
</cp:coreProperties>
</file>