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19425" windowHeight="10305" tabRatio="811" activeTab="5"/>
  </bookViews>
  <sheets>
    <sheet name="１男組手" sheetId="8" r:id="rId1"/>
    <sheet name="２男組手" sheetId="9" r:id="rId2"/>
    <sheet name="３男組手" sheetId="10" r:id="rId3"/>
    <sheet name="４男組手" sheetId="11" r:id="rId4"/>
    <sheet name="５男組手" sheetId="12" r:id="rId5"/>
    <sheet name="６男組手" sheetId="13" r:id="rId6"/>
  </sheets>
  <externalReferences>
    <externalReference r:id="rId7"/>
  </externalReferences>
  <definedNames>
    <definedName name="_xlnm._FilterDatabase" localSheetId="0" hidden="1">'１男組手'!$M$74:$R$108</definedName>
    <definedName name="_xlnm._FilterDatabase" localSheetId="1" hidden="1">'２男組手'!$M$75:$R$109</definedName>
    <definedName name="_xlnm._FilterDatabase" localSheetId="2" hidden="1">'３男組手'!$M$76:$R$111</definedName>
    <definedName name="_xlnm._FilterDatabase" localSheetId="3" hidden="1">'４男組手'!$M$75:$R$109</definedName>
    <definedName name="_xlnm._FilterDatabase" localSheetId="4" hidden="1">'５男組手'!$N$74:$S$108</definedName>
    <definedName name="_xlnm._FilterDatabase" localSheetId="5" hidden="1">'６男組手'!$O$73:$T$107</definedName>
    <definedName name="_xlnm.Print_Area" localSheetId="0">'１男組手'!$C$3:$L$72</definedName>
    <definedName name="_xlnm.Print_Area" localSheetId="1">'２男組手'!$C$4:$L$72</definedName>
    <definedName name="_xlnm.Print_Area" localSheetId="2">'３男組手'!$C$3:$V$74</definedName>
    <definedName name="_xlnm.Print_Area" localSheetId="3">'４男組手'!$C$3:$L$72</definedName>
    <definedName name="_xlnm.Print_Area" localSheetId="4">'５男組手'!$D$3:$M$72</definedName>
    <definedName name="_xlnm.Print_Area" localSheetId="5">'６男組手'!$C$3:$M$72</definedName>
    <definedName name="単女">[1]辞書!$B$11:$J$225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8" l="1"/>
  <c r="D33" i="8"/>
  <c r="D45" i="8"/>
  <c r="D71" i="8"/>
  <c r="D13" i="8"/>
  <c r="D37" i="8"/>
  <c r="D43" i="8"/>
  <c r="D69" i="8"/>
  <c r="D17" i="8"/>
  <c r="D31" i="8"/>
  <c r="D39" i="8"/>
  <c r="D65" i="8"/>
  <c r="D11" i="8"/>
  <c r="D23" i="8"/>
  <c r="D47" i="8"/>
  <c r="D57" i="8"/>
  <c r="D19" i="8"/>
  <c r="D27" i="8"/>
  <c r="D53" i="8"/>
  <c r="D61" i="8"/>
  <c r="D21" i="8"/>
  <c r="D25" i="8"/>
  <c r="D41" i="8"/>
  <c r="D59" i="8"/>
  <c r="D5" i="8"/>
  <c r="D29" i="8"/>
  <c r="D51" i="8"/>
  <c r="D63" i="8"/>
  <c r="D7" i="8"/>
  <c r="D15" i="8"/>
  <c r="D35" i="8"/>
  <c r="D49" i="8"/>
  <c r="D55" i="8"/>
  <c r="D67" i="8"/>
  <c r="D21" i="9"/>
  <c r="D29" i="9"/>
  <c r="D41" i="9"/>
  <c r="D65" i="9"/>
  <c r="D17" i="9"/>
  <c r="D35" i="9"/>
  <c r="D47" i="9"/>
  <c r="D71" i="9"/>
  <c r="D13" i="9"/>
  <c r="D37" i="9"/>
  <c r="D51" i="9"/>
  <c r="D67" i="9"/>
  <c r="D7" i="9"/>
  <c r="D33" i="9"/>
  <c r="D39" i="9"/>
  <c r="D59" i="9"/>
  <c r="D15" i="9"/>
  <c r="D23" i="9"/>
  <c r="D49" i="9"/>
  <c r="D57" i="9"/>
  <c r="D9" i="9"/>
  <c r="D27" i="9"/>
  <c r="D53" i="9"/>
  <c r="D61" i="9"/>
  <c r="D5" i="9"/>
  <c r="D31" i="9"/>
  <c r="D45" i="9"/>
  <c r="D69" i="9"/>
  <c r="D19" i="9"/>
  <c r="D25" i="9"/>
  <c r="D43" i="9"/>
  <c r="D55" i="9"/>
  <c r="D63" i="9"/>
  <c r="D11" i="9"/>
  <c r="D21" i="10"/>
  <c r="D35" i="10"/>
  <c r="D47" i="10"/>
  <c r="D59" i="10"/>
  <c r="D19" i="10"/>
  <c r="D23" i="10"/>
  <c r="D51" i="10"/>
  <c r="D71" i="10"/>
  <c r="D11" i="10"/>
  <c r="D37" i="10"/>
  <c r="D49" i="10"/>
  <c r="D67" i="10"/>
  <c r="D7" i="10"/>
  <c r="D25" i="10"/>
  <c r="D55" i="10"/>
  <c r="D63" i="10"/>
  <c r="D17" i="10"/>
  <c r="D33" i="10"/>
  <c r="D41" i="10"/>
  <c r="D57" i="10"/>
  <c r="D13" i="10"/>
  <c r="D29" i="10"/>
  <c r="D43" i="10"/>
  <c r="D65" i="10"/>
  <c r="D5" i="10"/>
  <c r="D27" i="10"/>
  <c r="D45" i="10"/>
  <c r="D61" i="10"/>
  <c r="D73" i="10"/>
  <c r="D9" i="10"/>
  <c r="D15" i="10"/>
  <c r="D31" i="10"/>
  <c r="D39" i="10"/>
  <c r="D53" i="10"/>
  <c r="D69" i="10"/>
  <c r="D9" i="11"/>
  <c r="D25" i="11"/>
  <c r="D53" i="11"/>
  <c r="D61" i="11"/>
  <c r="D11" i="11"/>
  <c r="D31" i="11"/>
  <c r="D47" i="11"/>
  <c r="D55" i="11"/>
  <c r="D65" i="11"/>
  <c r="D49" i="11"/>
  <c r="D23" i="11"/>
  <c r="D13" i="11"/>
  <c r="D15" i="11"/>
  <c r="D37" i="11"/>
  <c r="D51" i="11"/>
  <c r="D69" i="11"/>
  <c r="D19" i="11"/>
  <c r="D35" i="11"/>
  <c r="D39" i="11"/>
  <c r="D63" i="11"/>
  <c r="D5" i="11"/>
  <c r="D29" i="11"/>
  <c r="D43" i="11"/>
  <c r="D67" i="11"/>
  <c r="D21" i="11"/>
  <c r="D27" i="11"/>
  <c r="D41" i="11"/>
  <c r="D57" i="11"/>
  <c r="D7" i="11"/>
  <c r="D17" i="11"/>
  <c r="D33" i="11"/>
  <c r="D45" i="11"/>
  <c r="D59" i="11"/>
  <c r="D71" i="11"/>
  <c r="M67" i="11" l="1"/>
  <c r="M65" i="11"/>
  <c r="M63" i="11"/>
  <c r="M61" i="11"/>
  <c r="M59" i="11"/>
  <c r="M57" i="11"/>
  <c r="M55" i="11"/>
  <c r="M53" i="11"/>
  <c r="M51" i="11"/>
  <c r="M49" i="11"/>
  <c r="M47" i="11"/>
  <c r="M45" i="11"/>
  <c r="M43" i="11"/>
  <c r="M41" i="11"/>
  <c r="M39" i="11"/>
  <c r="M37" i="11"/>
  <c r="M35" i="11"/>
  <c r="M33" i="11"/>
  <c r="M31" i="11"/>
  <c r="M29" i="11"/>
  <c r="M27" i="11"/>
  <c r="M25" i="11"/>
  <c r="M23" i="11"/>
  <c r="M21" i="11"/>
  <c r="M19" i="11"/>
  <c r="M17" i="11"/>
  <c r="M15" i="11"/>
  <c r="M13" i="11"/>
  <c r="M11" i="11"/>
  <c r="M9" i="11"/>
  <c r="M7" i="11"/>
  <c r="M5" i="11"/>
  <c r="E13" i="12"/>
  <c r="E37" i="12"/>
  <c r="E49" i="12"/>
  <c r="E57" i="12"/>
  <c r="E11" i="12"/>
  <c r="E35" i="12"/>
  <c r="E41" i="12"/>
  <c r="E71" i="12"/>
  <c r="E17" i="12"/>
  <c r="E33" i="12"/>
  <c r="E39" i="12"/>
  <c r="E59" i="12"/>
  <c r="E15" i="12"/>
  <c r="E23" i="12"/>
  <c r="E43" i="12"/>
  <c r="E61" i="12"/>
  <c r="E9" i="12"/>
  <c r="E29" i="12"/>
  <c r="E53" i="12"/>
  <c r="E67" i="12"/>
  <c r="E69" i="12"/>
  <c r="E47" i="12"/>
  <c r="E25" i="12"/>
  <c r="E21" i="12"/>
  <c r="E5" i="12"/>
  <c r="E31" i="12"/>
  <c r="E45" i="12"/>
  <c r="E63" i="12"/>
  <c r="E7" i="12"/>
  <c r="E19" i="12"/>
  <c r="E27" i="12"/>
  <c r="E51" i="12"/>
  <c r="E55" i="12"/>
  <c r="E65" i="12"/>
  <c r="D9" i="13"/>
  <c r="D27" i="13"/>
  <c r="D39" i="13"/>
  <c r="D69" i="13"/>
  <c r="D11" i="13"/>
  <c r="D23" i="13"/>
  <c r="D49" i="13"/>
  <c r="D57" i="13"/>
  <c r="D19" i="13"/>
  <c r="D37" i="13"/>
  <c r="D51" i="13"/>
  <c r="D65" i="13"/>
  <c r="D7" i="13"/>
  <c r="D35" i="13"/>
  <c r="D53" i="13"/>
  <c r="D63" i="13"/>
  <c r="D13" i="13"/>
  <c r="D29" i="13"/>
  <c r="D43" i="13"/>
  <c r="D55" i="13"/>
  <c r="D15" i="13"/>
  <c r="D45" i="13"/>
  <c r="D59" i="13"/>
  <c r="D17" i="13"/>
  <c r="D41" i="13"/>
  <c r="D71" i="13"/>
  <c r="D31" i="13"/>
  <c r="D5" i="13"/>
  <c r="D21" i="13"/>
  <c r="D25" i="13"/>
  <c r="D33" i="13"/>
  <c r="D47" i="13"/>
  <c r="D61" i="13"/>
  <c r="D67" i="13"/>
  <c r="M9" i="10" l="1"/>
  <c r="M21" i="10"/>
  <c r="M19" i="10"/>
  <c r="M17" i="10"/>
  <c r="M15" i="10"/>
  <c r="M13" i="10"/>
  <c r="M11" i="10"/>
  <c r="M7" i="10"/>
  <c r="M5" i="10"/>
  <c r="M23" i="10" l="1"/>
  <c r="M25" i="10"/>
  <c r="M27" i="10"/>
  <c r="M29" i="10"/>
  <c r="M31" i="10"/>
  <c r="M33" i="10"/>
  <c r="M35" i="10"/>
  <c r="M39" i="10"/>
  <c r="M41" i="10"/>
  <c r="M43" i="10"/>
  <c r="M45" i="10"/>
  <c r="M47" i="10"/>
  <c r="M49" i="10"/>
  <c r="M51" i="10"/>
  <c r="M53" i="10"/>
  <c r="M56" i="10"/>
  <c r="M58" i="10"/>
  <c r="M60" i="10"/>
  <c r="M62" i="10"/>
  <c r="M64" i="10"/>
  <c r="M66" i="10"/>
  <c r="M68" i="10"/>
  <c r="M70" i="10"/>
  <c r="M52" i="9"/>
  <c r="M19" i="8"/>
  <c r="M21" i="8"/>
  <c r="M5" i="8"/>
  <c r="O67" i="13"/>
  <c r="O65" i="13"/>
  <c r="O63" i="13"/>
  <c r="O61" i="13"/>
  <c r="O59" i="13"/>
  <c r="O57" i="13"/>
  <c r="O55" i="13"/>
  <c r="O53" i="13"/>
  <c r="O51" i="13"/>
  <c r="O49" i="13"/>
  <c r="O47" i="13"/>
  <c r="O45" i="13"/>
  <c r="O43" i="13"/>
  <c r="O41" i="13"/>
  <c r="O39" i="13"/>
  <c r="O37" i="13"/>
  <c r="O35" i="13"/>
  <c r="O33" i="13"/>
  <c r="O31" i="13"/>
  <c r="O29" i="13"/>
  <c r="O27" i="13"/>
  <c r="O25" i="13"/>
  <c r="O23" i="13"/>
  <c r="O21" i="13"/>
  <c r="O19" i="13"/>
  <c r="O17" i="13"/>
  <c r="O15" i="13"/>
  <c r="O13" i="13"/>
  <c r="O11" i="13"/>
  <c r="O9" i="13"/>
  <c r="O7" i="13"/>
  <c r="O5" i="13"/>
  <c r="N67" i="12"/>
  <c r="N65" i="12"/>
  <c r="N63" i="12"/>
  <c r="N61" i="12"/>
  <c r="N59" i="12"/>
  <c r="N57" i="12"/>
  <c r="N55" i="12"/>
  <c r="N53" i="12"/>
  <c r="N51" i="12"/>
  <c r="N49" i="12"/>
  <c r="N47" i="12"/>
  <c r="N45" i="12"/>
  <c r="N43" i="12"/>
  <c r="N41" i="12"/>
  <c r="N39" i="12"/>
  <c r="N37" i="12"/>
  <c r="N35" i="12"/>
  <c r="N33" i="12"/>
  <c r="N31" i="12"/>
  <c r="N29" i="12"/>
  <c r="N27" i="12"/>
  <c r="N25" i="12"/>
  <c r="N23" i="12"/>
  <c r="N21" i="12"/>
  <c r="N19" i="12"/>
  <c r="N17" i="12"/>
  <c r="N15" i="12"/>
  <c r="N13" i="12"/>
  <c r="N11" i="12"/>
  <c r="N9" i="12"/>
  <c r="N7" i="12"/>
  <c r="N5" i="12"/>
  <c r="M68" i="9"/>
  <c r="M66" i="9"/>
  <c r="M64" i="9"/>
  <c r="M62" i="9"/>
  <c r="M60" i="9"/>
  <c r="M58" i="9"/>
  <c r="M56" i="9"/>
  <c r="M54" i="9"/>
  <c r="M50" i="9"/>
  <c r="M48" i="9"/>
  <c r="M46" i="9"/>
  <c r="M44" i="9"/>
  <c r="M42" i="9"/>
  <c r="M40" i="9"/>
  <c r="M38" i="9"/>
  <c r="M36" i="9"/>
  <c r="M34" i="9"/>
  <c r="M32" i="9"/>
  <c r="M30" i="9"/>
  <c r="M28" i="9"/>
  <c r="M26" i="9"/>
  <c r="M24" i="9"/>
  <c r="M22" i="9"/>
  <c r="M20" i="9"/>
  <c r="M18" i="9"/>
  <c r="M16" i="9"/>
  <c r="M14" i="9"/>
  <c r="M12" i="9"/>
  <c r="M10" i="9"/>
  <c r="M8" i="9"/>
  <c r="M6" i="9"/>
  <c r="M67" i="8"/>
  <c r="M65" i="8"/>
  <c r="M63" i="8"/>
  <c r="M61" i="8"/>
  <c r="M59" i="8"/>
  <c r="M57" i="8"/>
  <c r="M55" i="8"/>
  <c r="M53" i="8"/>
  <c r="M51" i="8"/>
  <c r="M49" i="8"/>
  <c r="M47" i="8"/>
  <c r="M45" i="8"/>
  <c r="M43" i="8"/>
  <c r="M41" i="8"/>
  <c r="M39" i="8"/>
  <c r="M37" i="8"/>
  <c r="M35" i="8"/>
  <c r="M33" i="8"/>
  <c r="M31" i="8"/>
  <c r="M29" i="8"/>
  <c r="M27" i="8"/>
  <c r="M25" i="8"/>
  <c r="M23" i="8"/>
  <c r="M17" i="8"/>
  <c r="M15" i="8"/>
  <c r="M13" i="8"/>
  <c r="M11" i="8"/>
  <c r="M9" i="8"/>
  <c r="M7" i="8"/>
  <c r="O3" i="13" l="1"/>
  <c r="N3" i="12"/>
  <c r="M3" i="11"/>
  <c r="M3" i="10"/>
  <c r="M4" i="9"/>
  <c r="M3" i="8"/>
</calcChain>
</file>

<file path=xl/sharedStrings.xml><?xml version="1.0" encoding="utf-8"?>
<sst xmlns="http://schemas.openxmlformats.org/spreadsheetml/2006/main" count="1514" uniqueCount="741">
  <si>
    <t>１位</t>
    <rPh sb="1" eb="2">
      <t>イ</t>
    </rPh>
    <phoneticPr fontId="2"/>
  </si>
  <si>
    <t>小学生男子組手</t>
    <rPh sb="0" eb="3">
      <t>ショウガクセイ</t>
    </rPh>
    <rPh sb="3" eb="7">
      <t>ダンシクミテ</t>
    </rPh>
    <phoneticPr fontId="4"/>
  </si>
  <si>
    <t>学年</t>
    <rPh sb="0" eb="2">
      <t>ガクネン</t>
    </rPh>
    <phoneticPr fontId="7"/>
  </si>
  <si>
    <t>所属団体名</t>
    <rPh sb="0" eb="2">
      <t>ショゾク</t>
    </rPh>
    <rPh sb="2" eb="4">
      <t>ダンタイ</t>
    </rPh>
    <rPh sb="4" eb="5">
      <t>メイ</t>
    </rPh>
    <phoneticPr fontId="7"/>
  </si>
  <si>
    <t>氏　　名</t>
    <rPh sb="0" eb="1">
      <t>シ</t>
    </rPh>
    <rPh sb="3" eb="4">
      <t>メイ</t>
    </rPh>
    <phoneticPr fontId="7"/>
  </si>
  <si>
    <t>ふりがな</t>
    <phoneticPr fontId="7"/>
  </si>
  <si>
    <t>佐賀県</t>
  </si>
  <si>
    <t>小野　湊真</t>
    <rPh sb="0" eb="2">
      <t>オノ</t>
    </rPh>
    <rPh sb="3" eb="4">
      <t>ソウ</t>
    </rPh>
    <rPh sb="4" eb="5">
      <t>マ</t>
    </rPh>
    <phoneticPr fontId="7"/>
  </si>
  <si>
    <t>おの　そうま</t>
    <phoneticPr fontId="7"/>
  </si>
  <si>
    <t>橋本　尊</t>
    <rPh sb="0" eb="2">
      <t>ハシモト</t>
    </rPh>
    <rPh sb="3" eb="4">
      <t>タケル</t>
    </rPh>
    <phoneticPr fontId="7"/>
  </si>
  <si>
    <t>はしもと　たける</t>
    <phoneticPr fontId="7"/>
  </si>
  <si>
    <t>白水　成樹</t>
    <rPh sb="0" eb="2">
      <t>シロミズ</t>
    </rPh>
    <rPh sb="3" eb="4">
      <t>ナ</t>
    </rPh>
    <rPh sb="4" eb="5">
      <t>キ</t>
    </rPh>
    <phoneticPr fontId="7"/>
  </si>
  <si>
    <t>しろみず　なるた</t>
    <phoneticPr fontId="7"/>
  </si>
  <si>
    <t>諸石　玲汰</t>
    <rPh sb="0" eb="2">
      <t>モロイシ</t>
    </rPh>
    <rPh sb="3" eb="4">
      <t>レイ</t>
    </rPh>
    <rPh sb="4" eb="5">
      <t>タ</t>
    </rPh>
    <phoneticPr fontId="7"/>
  </si>
  <si>
    <t>もろいし　れいた</t>
    <phoneticPr fontId="7"/>
  </si>
  <si>
    <t>小栁　光生</t>
    <rPh sb="0" eb="2">
      <t>コヤナギ</t>
    </rPh>
    <rPh sb="3" eb="5">
      <t>コウセイ</t>
    </rPh>
    <phoneticPr fontId="7"/>
  </si>
  <si>
    <t>こやなぎ　こうせい</t>
    <phoneticPr fontId="7"/>
  </si>
  <si>
    <t>内川　琉暉</t>
    <rPh sb="0" eb="2">
      <t>ウチカワ</t>
    </rPh>
    <rPh sb="3" eb="4">
      <t>リュウ</t>
    </rPh>
    <rPh sb="4" eb="5">
      <t>キ</t>
    </rPh>
    <phoneticPr fontId="7"/>
  </si>
  <si>
    <t>うちかわ　りゅうき</t>
    <phoneticPr fontId="7"/>
  </si>
  <si>
    <t>髙橋　和真</t>
    <rPh sb="0" eb="2">
      <t>タカハシ</t>
    </rPh>
    <rPh sb="3" eb="5">
      <t>カズマ</t>
    </rPh>
    <phoneticPr fontId="7"/>
  </si>
  <si>
    <t>たかはし　かずま</t>
    <phoneticPr fontId="7"/>
  </si>
  <si>
    <t>のぐち　たいち</t>
    <phoneticPr fontId="7"/>
  </si>
  <si>
    <t>尋木　雅弘</t>
    <rPh sb="0" eb="2">
      <t>タズノキ</t>
    </rPh>
    <rPh sb="3" eb="5">
      <t>マサヒロ</t>
    </rPh>
    <phoneticPr fontId="7"/>
  </si>
  <si>
    <t>たずのき　まさひろ</t>
    <phoneticPr fontId="7"/>
  </si>
  <si>
    <t>田中　瑞樹</t>
    <rPh sb="0" eb="2">
      <t>タナカ</t>
    </rPh>
    <rPh sb="3" eb="4">
      <t>ミズ</t>
    </rPh>
    <rPh sb="4" eb="5">
      <t>キ</t>
    </rPh>
    <phoneticPr fontId="7"/>
  </si>
  <si>
    <t>たなか　みずき</t>
    <phoneticPr fontId="7"/>
  </si>
  <si>
    <t>田中　理仁</t>
    <rPh sb="0" eb="2">
      <t>タナカ</t>
    </rPh>
    <rPh sb="3" eb="4">
      <t>リ</t>
    </rPh>
    <rPh sb="4" eb="5">
      <t>ヒト</t>
    </rPh>
    <phoneticPr fontId="7"/>
  </si>
  <si>
    <t>たなか　りひと</t>
    <phoneticPr fontId="7"/>
  </si>
  <si>
    <t>川原　颯馬</t>
    <rPh sb="0" eb="2">
      <t>カワハラ</t>
    </rPh>
    <rPh sb="3" eb="4">
      <t>ソウ</t>
    </rPh>
    <rPh sb="4" eb="5">
      <t>ウマ</t>
    </rPh>
    <phoneticPr fontId="7"/>
  </si>
  <si>
    <t>かわはら　そうま</t>
    <phoneticPr fontId="7"/>
  </si>
  <si>
    <t>坂口　駿太</t>
    <rPh sb="0" eb="2">
      <t>サカグチ</t>
    </rPh>
    <rPh sb="3" eb="4">
      <t>シュン</t>
    </rPh>
    <rPh sb="4" eb="5">
      <t>タ</t>
    </rPh>
    <phoneticPr fontId="7"/>
  </si>
  <si>
    <t>さかぐち　しゅんた</t>
    <phoneticPr fontId="7"/>
  </si>
  <si>
    <t>小野　巧人</t>
    <rPh sb="0" eb="2">
      <t>オノ</t>
    </rPh>
    <rPh sb="3" eb="5">
      <t>タクト</t>
    </rPh>
    <phoneticPr fontId="7"/>
  </si>
  <si>
    <t>おの　たくと</t>
    <phoneticPr fontId="7"/>
  </si>
  <si>
    <t>佐藤　智紀</t>
    <rPh sb="0" eb="2">
      <t>サトウ</t>
    </rPh>
    <rPh sb="3" eb="4">
      <t>トモ</t>
    </rPh>
    <rPh sb="4" eb="5">
      <t>ノリ</t>
    </rPh>
    <phoneticPr fontId="7"/>
  </si>
  <si>
    <t>さとう　とものり</t>
    <phoneticPr fontId="7"/>
  </si>
  <si>
    <t>末次　快吏</t>
    <rPh sb="0" eb="2">
      <t>スエツグ</t>
    </rPh>
    <rPh sb="3" eb="5">
      <t>カイリ</t>
    </rPh>
    <phoneticPr fontId="7"/>
  </si>
  <si>
    <t>すえつぐ　かいり</t>
    <phoneticPr fontId="7"/>
  </si>
  <si>
    <t>山口　善大</t>
    <rPh sb="0" eb="2">
      <t>ヤマグチ</t>
    </rPh>
    <rPh sb="3" eb="4">
      <t>ヨシ</t>
    </rPh>
    <rPh sb="4" eb="5">
      <t>ヒロ</t>
    </rPh>
    <phoneticPr fontId="7"/>
  </si>
  <si>
    <t>やまぐち　よしひろ</t>
    <phoneticPr fontId="7"/>
  </si>
  <si>
    <t>生島　怜音</t>
    <rPh sb="0" eb="2">
      <t>ショウジマ</t>
    </rPh>
    <rPh sb="3" eb="4">
      <t>レイ</t>
    </rPh>
    <rPh sb="4" eb="5">
      <t>オン</t>
    </rPh>
    <phoneticPr fontId="7"/>
  </si>
  <si>
    <t>しょうじま　れん</t>
    <phoneticPr fontId="7"/>
  </si>
  <si>
    <t>寺島　聖真</t>
    <rPh sb="0" eb="2">
      <t>テラシマ</t>
    </rPh>
    <rPh sb="3" eb="4">
      <t>キヨ</t>
    </rPh>
    <rPh sb="4" eb="5">
      <t>マ</t>
    </rPh>
    <phoneticPr fontId="7"/>
  </si>
  <si>
    <t>てらしま　きよまさ</t>
    <phoneticPr fontId="7"/>
  </si>
  <si>
    <t>牟田　充希</t>
    <rPh sb="0" eb="2">
      <t>ムタ</t>
    </rPh>
    <rPh sb="3" eb="4">
      <t>アツシ</t>
    </rPh>
    <rPh sb="4" eb="5">
      <t>キ</t>
    </rPh>
    <phoneticPr fontId="7"/>
  </si>
  <si>
    <t>むた　あつき</t>
    <phoneticPr fontId="7"/>
  </si>
  <si>
    <t>小野　蒼太</t>
    <rPh sb="0" eb="2">
      <t>オノ</t>
    </rPh>
    <rPh sb="3" eb="5">
      <t>ソウタ</t>
    </rPh>
    <phoneticPr fontId="7"/>
  </si>
  <si>
    <t>おの　そうた</t>
    <phoneticPr fontId="7"/>
  </si>
  <si>
    <t>久恒　遼也</t>
    <rPh sb="0" eb="2">
      <t>ヒサツネ</t>
    </rPh>
    <rPh sb="3" eb="5">
      <t>リョウヤ</t>
    </rPh>
    <phoneticPr fontId="7"/>
  </si>
  <si>
    <t>ひさつね　りょうや</t>
    <phoneticPr fontId="7"/>
  </si>
  <si>
    <t>末次　汰地</t>
    <rPh sb="0" eb="2">
      <t>スエツグ</t>
    </rPh>
    <rPh sb="3" eb="4">
      <t>タイ</t>
    </rPh>
    <rPh sb="4" eb="5">
      <t>チ</t>
    </rPh>
    <phoneticPr fontId="7"/>
  </si>
  <si>
    <t>すえつぐ　たいち</t>
    <phoneticPr fontId="7"/>
  </si>
  <si>
    <t>長崎県</t>
  </si>
  <si>
    <t>草野　綜介</t>
    <rPh sb="0" eb="2">
      <t>クサノ</t>
    </rPh>
    <rPh sb="3" eb="4">
      <t>ソウ</t>
    </rPh>
    <rPh sb="4" eb="5">
      <t>スケ</t>
    </rPh>
    <phoneticPr fontId="7"/>
  </si>
  <si>
    <t>くさの　そうすけ</t>
    <phoneticPr fontId="7"/>
  </si>
  <si>
    <t>長崎県</t>
    <rPh sb="0" eb="3">
      <t>ナガサキケン</t>
    </rPh>
    <phoneticPr fontId="7"/>
  </si>
  <si>
    <t>原田　佑心</t>
    <rPh sb="0" eb="2">
      <t>ハラダ</t>
    </rPh>
    <rPh sb="3" eb="4">
      <t>ユウ</t>
    </rPh>
    <rPh sb="4" eb="5">
      <t>ココロ</t>
    </rPh>
    <phoneticPr fontId="7"/>
  </si>
  <si>
    <t>はらだ　ゆうしん</t>
    <phoneticPr fontId="7"/>
  </si>
  <si>
    <t>永井　碧音</t>
    <rPh sb="0" eb="2">
      <t>ナガイ</t>
    </rPh>
    <rPh sb="3" eb="4">
      <t>アオイ</t>
    </rPh>
    <rPh sb="4" eb="5">
      <t>オト</t>
    </rPh>
    <phoneticPr fontId="7"/>
  </si>
  <si>
    <t>ながい　あおと</t>
    <phoneticPr fontId="7"/>
  </si>
  <si>
    <t>大石　真叶</t>
    <rPh sb="0" eb="2">
      <t>オオイシ</t>
    </rPh>
    <rPh sb="3" eb="4">
      <t>マ</t>
    </rPh>
    <rPh sb="4" eb="5">
      <t>カナウ</t>
    </rPh>
    <phoneticPr fontId="7"/>
  </si>
  <si>
    <t>おおいし　まなと</t>
    <phoneticPr fontId="7"/>
  </si>
  <si>
    <t>高瀬　克</t>
    <rPh sb="0" eb="2">
      <t>タカセ</t>
    </rPh>
    <rPh sb="3" eb="4">
      <t>カツ</t>
    </rPh>
    <phoneticPr fontId="7"/>
  </si>
  <si>
    <t>たかせ　かつみ</t>
    <phoneticPr fontId="7"/>
  </si>
  <si>
    <t>谷口　葵人</t>
    <rPh sb="0" eb="2">
      <t>タニグチ</t>
    </rPh>
    <rPh sb="3" eb="4">
      <t>アオイ</t>
    </rPh>
    <rPh sb="4" eb="5">
      <t>ヒト</t>
    </rPh>
    <phoneticPr fontId="7"/>
  </si>
  <si>
    <t>たにぐち　あおと</t>
    <phoneticPr fontId="7"/>
  </si>
  <si>
    <t>岩口　兼己</t>
    <rPh sb="0" eb="2">
      <t>イワグチ</t>
    </rPh>
    <rPh sb="3" eb="4">
      <t>カ</t>
    </rPh>
    <rPh sb="4" eb="5">
      <t>ミ</t>
    </rPh>
    <phoneticPr fontId="7"/>
  </si>
  <si>
    <t>いわぐち　ともき</t>
    <phoneticPr fontId="7"/>
  </si>
  <si>
    <t>松尾　彪雅</t>
    <rPh sb="0" eb="2">
      <t>マツオ</t>
    </rPh>
    <rPh sb="3" eb="4">
      <t>ヒョウ</t>
    </rPh>
    <rPh sb="4" eb="5">
      <t>ガ</t>
    </rPh>
    <phoneticPr fontId="7"/>
  </si>
  <si>
    <t>まつお　ひゅうが</t>
    <phoneticPr fontId="7"/>
  </si>
  <si>
    <t>林田　昂瑠</t>
    <rPh sb="0" eb="2">
      <t>ハヤシダ</t>
    </rPh>
    <rPh sb="3" eb="4">
      <t>スバル</t>
    </rPh>
    <rPh sb="4" eb="5">
      <t>ル</t>
    </rPh>
    <phoneticPr fontId="7"/>
  </si>
  <si>
    <t>はやしだ　すばる</t>
    <phoneticPr fontId="7"/>
  </si>
  <si>
    <t>栁　廉希</t>
    <rPh sb="0" eb="1">
      <t>ヤナギ</t>
    </rPh>
    <rPh sb="2" eb="3">
      <t>レン</t>
    </rPh>
    <rPh sb="3" eb="4">
      <t>ノゾミ</t>
    </rPh>
    <phoneticPr fontId="7"/>
  </si>
  <si>
    <t>やなぎ　れんき</t>
    <phoneticPr fontId="7"/>
  </si>
  <si>
    <t>椛島　剛輝</t>
    <rPh sb="0" eb="2">
      <t>カバシマ</t>
    </rPh>
    <rPh sb="3" eb="4">
      <t>ゴウ</t>
    </rPh>
    <rPh sb="4" eb="5">
      <t>テル</t>
    </rPh>
    <phoneticPr fontId="7"/>
  </si>
  <si>
    <t>かばしま　ごうき</t>
    <phoneticPr fontId="7"/>
  </si>
  <si>
    <t>古川　隆心</t>
    <rPh sb="0" eb="2">
      <t>フルカワ</t>
    </rPh>
    <rPh sb="3" eb="4">
      <t>リュウ</t>
    </rPh>
    <rPh sb="4" eb="5">
      <t>ココロ</t>
    </rPh>
    <phoneticPr fontId="7"/>
  </si>
  <si>
    <t>ふるかわ　りゅうしん</t>
    <phoneticPr fontId="7"/>
  </si>
  <si>
    <t>山科　羽琉</t>
    <rPh sb="0" eb="2">
      <t>ヤマシナ</t>
    </rPh>
    <rPh sb="3" eb="4">
      <t>ハネ</t>
    </rPh>
    <rPh sb="4" eb="5">
      <t>ル</t>
    </rPh>
    <phoneticPr fontId="7"/>
  </si>
  <si>
    <t>やましな　はる</t>
    <phoneticPr fontId="7"/>
  </si>
  <si>
    <t>中里　慶士郎</t>
    <rPh sb="0" eb="2">
      <t>ナカザト</t>
    </rPh>
    <rPh sb="3" eb="4">
      <t>ケイ</t>
    </rPh>
    <rPh sb="4" eb="6">
      <t>シロウ</t>
    </rPh>
    <phoneticPr fontId="7"/>
  </si>
  <si>
    <t>なかざと　けいしろう</t>
    <phoneticPr fontId="7"/>
  </si>
  <si>
    <t>林　海璃</t>
    <rPh sb="0" eb="1">
      <t>ハヤシ</t>
    </rPh>
    <rPh sb="2" eb="3">
      <t>ウミ</t>
    </rPh>
    <rPh sb="3" eb="4">
      <t>リ</t>
    </rPh>
    <phoneticPr fontId="7"/>
  </si>
  <si>
    <t>はやし　かいり</t>
    <phoneticPr fontId="7"/>
  </si>
  <si>
    <t>山﨑　暖斗</t>
    <rPh sb="0" eb="2">
      <t>ヤマサキ</t>
    </rPh>
    <rPh sb="3" eb="4">
      <t>アタタ</t>
    </rPh>
    <rPh sb="4" eb="5">
      <t>ト</t>
    </rPh>
    <phoneticPr fontId="7"/>
  </si>
  <si>
    <t>やまさき　はると</t>
    <phoneticPr fontId="7"/>
  </si>
  <si>
    <t>久地浦　桜太</t>
    <rPh sb="0" eb="3">
      <t>クチウラ</t>
    </rPh>
    <rPh sb="4" eb="5">
      <t>サクラ</t>
    </rPh>
    <rPh sb="5" eb="6">
      <t>タ</t>
    </rPh>
    <phoneticPr fontId="7"/>
  </si>
  <si>
    <t>くちうら　おうた</t>
    <phoneticPr fontId="7"/>
  </si>
  <si>
    <t>片岡　尚幸</t>
    <rPh sb="0" eb="2">
      <t>カタオカ</t>
    </rPh>
    <rPh sb="3" eb="4">
      <t>ナオ</t>
    </rPh>
    <rPh sb="4" eb="5">
      <t>ユキ</t>
    </rPh>
    <phoneticPr fontId="7"/>
  </si>
  <si>
    <t>かたおか　なおゆき</t>
    <phoneticPr fontId="7"/>
  </si>
  <si>
    <t>里島　祈吏</t>
    <rPh sb="0" eb="2">
      <t>サトシマ</t>
    </rPh>
    <rPh sb="3" eb="4">
      <t>イノ</t>
    </rPh>
    <rPh sb="4" eb="5">
      <t>リ</t>
    </rPh>
    <phoneticPr fontId="7"/>
  </si>
  <si>
    <t>さとしま　いのり</t>
    <phoneticPr fontId="7"/>
  </si>
  <si>
    <t>冨川　明咲</t>
    <rPh sb="0" eb="2">
      <t>トミカワ</t>
    </rPh>
    <rPh sb="3" eb="4">
      <t>アカ</t>
    </rPh>
    <rPh sb="4" eb="5">
      <t>サ</t>
    </rPh>
    <phoneticPr fontId="7"/>
  </si>
  <si>
    <t>とみかわ　あさき</t>
    <phoneticPr fontId="7"/>
  </si>
  <si>
    <t>草刈　丈太郎</t>
    <rPh sb="0" eb="2">
      <t>クサカリ</t>
    </rPh>
    <rPh sb="3" eb="6">
      <t>ジョウタロウ</t>
    </rPh>
    <phoneticPr fontId="7"/>
  </si>
  <si>
    <t>くさかり　じょうたろう</t>
    <phoneticPr fontId="7"/>
  </si>
  <si>
    <t>鴨川　真武</t>
    <rPh sb="0" eb="2">
      <t>カモガワ</t>
    </rPh>
    <rPh sb="3" eb="4">
      <t>シン</t>
    </rPh>
    <rPh sb="4" eb="5">
      <t>ブ</t>
    </rPh>
    <phoneticPr fontId="7"/>
  </si>
  <si>
    <t>副嶋　元晴</t>
    <rPh sb="0" eb="2">
      <t>フクシマ</t>
    </rPh>
    <rPh sb="3" eb="4">
      <t>モト</t>
    </rPh>
    <rPh sb="4" eb="5">
      <t>ハレ</t>
    </rPh>
    <phoneticPr fontId="7"/>
  </si>
  <si>
    <t>そえじま　もとはる</t>
    <phoneticPr fontId="7"/>
  </si>
  <si>
    <t>平野　智佐斗</t>
    <rPh sb="0" eb="2">
      <t>ヒラノ</t>
    </rPh>
    <rPh sb="3" eb="4">
      <t>チ</t>
    </rPh>
    <rPh sb="4" eb="5">
      <t>サ</t>
    </rPh>
    <rPh sb="5" eb="6">
      <t>ト</t>
    </rPh>
    <phoneticPr fontId="7"/>
  </si>
  <si>
    <t>ひらの　ちさと</t>
    <phoneticPr fontId="7"/>
  </si>
  <si>
    <t>立木　奎吾</t>
    <rPh sb="0" eb="2">
      <t>タチキ</t>
    </rPh>
    <rPh sb="3" eb="5">
      <t>ケイゴ</t>
    </rPh>
    <phoneticPr fontId="7"/>
  </si>
  <si>
    <t>たちき　けいご</t>
    <phoneticPr fontId="7"/>
  </si>
  <si>
    <t>濱野　聖那</t>
    <rPh sb="0" eb="2">
      <t>ハマノ</t>
    </rPh>
    <rPh sb="3" eb="4">
      <t>セイ</t>
    </rPh>
    <rPh sb="4" eb="5">
      <t>ナ</t>
    </rPh>
    <phoneticPr fontId="7"/>
  </si>
  <si>
    <t>はまの　せな</t>
    <phoneticPr fontId="7"/>
  </si>
  <si>
    <t>尾崎　叶多</t>
    <rPh sb="0" eb="2">
      <t>オザキ</t>
    </rPh>
    <rPh sb="3" eb="4">
      <t>カナウ</t>
    </rPh>
    <rPh sb="4" eb="5">
      <t>タ</t>
    </rPh>
    <phoneticPr fontId="7"/>
  </si>
  <si>
    <t>おざき　かなた</t>
    <phoneticPr fontId="7"/>
  </si>
  <si>
    <t>三根　大智</t>
    <rPh sb="0" eb="2">
      <t>ミネ</t>
    </rPh>
    <rPh sb="3" eb="4">
      <t>ダイ</t>
    </rPh>
    <rPh sb="4" eb="5">
      <t>チ</t>
    </rPh>
    <phoneticPr fontId="7"/>
  </si>
  <si>
    <t>みね　だいち</t>
    <phoneticPr fontId="7"/>
  </si>
  <si>
    <t>山村　蓮翔</t>
    <rPh sb="0" eb="2">
      <t>ヤマムラ</t>
    </rPh>
    <rPh sb="3" eb="4">
      <t>レン</t>
    </rPh>
    <rPh sb="4" eb="5">
      <t>ショウ</t>
    </rPh>
    <phoneticPr fontId="7"/>
  </si>
  <si>
    <t>やまむら　</t>
    <phoneticPr fontId="7"/>
  </si>
  <si>
    <t>上村　輝龍</t>
    <rPh sb="0" eb="2">
      <t>カミムラ</t>
    </rPh>
    <rPh sb="3" eb="4">
      <t>テル</t>
    </rPh>
    <rPh sb="4" eb="5">
      <t>リュウ</t>
    </rPh>
    <phoneticPr fontId="7"/>
  </si>
  <si>
    <t>かみむら　けんりゅう</t>
    <phoneticPr fontId="7"/>
  </si>
  <si>
    <t>南　琉星</t>
    <rPh sb="0" eb="1">
      <t>ミナミ</t>
    </rPh>
    <rPh sb="2" eb="3">
      <t>リュウ</t>
    </rPh>
    <rPh sb="3" eb="4">
      <t>ホシ</t>
    </rPh>
    <phoneticPr fontId="7"/>
  </si>
  <si>
    <t>みなみ　りゅうせい</t>
    <phoneticPr fontId="7"/>
  </si>
  <si>
    <t>中里　淳之介</t>
    <rPh sb="0" eb="2">
      <t>ナカザト</t>
    </rPh>
    <rPh sb="3" eb="5">
      <t>ジュンノ</t>
    </rPh>
    <rPh sb="5" eb="6">
      <t>スケ</t>
    </rPh>
    <phoneticPr fontId="7"/>
  </si>
  <si>
    <t>なかざと　じゅんのすけ</t>
    <phoneticPr fontId="7"/>
  </si>
  <si>
    <t>須加﨑　達</t>
    <rPh sb="0" eb="3">
      <t>スカサキ</t>
    </rPh>
    <rPh sb="4" eb="5">
      <t>タツ</t>
    </rPh>
    <phoneticPr fontId="7"/>
  </si>
  <si>
    <t>すかさき　たつる</t>
    <phoneticPr fontId="7"/>
  </si>
  <si>
    <t>草刈　大河</t>
    <rPh sb="0" eb="2">
      <t>クサカリ</t>
    </rPh>
    <rPh sb="3" eb="5">
      <t>タイガ</t>
    </rPh>
    <phoneticPr fontId="7"/>
  </si>
  <si>
    <t>くさかり　たいが</t>
    <phoneticPr fontId="7"/>
  </si>
  <si>
    <t>林　優雅</t>
    <rPh sb="0" eb="1">
      <t>ハヤシ</t>
    </rPh>
    <rPh sb="2" eb="3">
      <t>ユウ</t>
    </rPh>
    <rPh sb="3" eb="4">
      <t>ガ</t>
    </rPh>
    <phoneticPr fontId="7"/>
  </si>
  <si>
    <t>はやし　ゆうが</t>
    <phoneticPr fontId="7"/>
  </si>
  <si>
    <t>福田　蓮翔</t>
    <rPh sb="0" eb="2">
      <t>フクダ</t>
    </rPh>
    <rPh sb="3" eb="4">
      <t>レン</t>
    </rPh>
    <rPh sb="4" eb="5">
      <t>ショウ</t>
    </rPh>
    <phoneticPr fontId="7"/>
  </si>
  <si>
    <t>ふくだ　れんと</t>
    <phoneticPr fontId="7"/>
  </si>
  <si>
    <t>熊本県</t>
  </si>
  <si>
    <t>神酒　大惺</t>
    <rPh sb="0" eb="2">
      <t>ミキ</t>
    </rPh>
    <rPh sb="3" eb="4">
      <t>ダイ</t>
    </rPh>
    <rPh sb="4" eb="5">
      <t>セイ</t>
    </rPh>
    <phoneticPr fontId="7"/>
  </si>
  <si>
    <t>みき　たいせい</t>
    <phoneticPr fontId="7"/>
  </si>
  <si>
    <t>富岡　翔空</t>
    <rPh sb="0" eb="2">
      <t>トミオカ</t>
    </rPh>
    <rPh sb="3" eb="4">
      <t>ショウ</t>
    </rPh>
    <rPh sb="4" eb="5">
      <t>クウ</t>
    </rPh>
    <phoneticPr fontId="7"/>
  </si>
  <si>
    <t>とみおか　そら</t>
    <phoneticPr fontId="7"/>
  </si>
  <si>
    <t>濵名　晃大</t>
    <rPh sb="0" eb="1">
      <t>ハマ</t>
    </rPh>
    <rPh sb="1" eb="2">
      <t>ナ</t>
    </rPh>
    <rPh sb="3" eb="4">
      <t>コウ</t>
    </rPh>
    <rPh sb="4" eb="5">
      <t>ダイ</t>
    </rPh>
    <phoneticPr fontId="7"/>
  </si>
  <si>
    <t>はまな　みお</t>
    <phoneticPr fontId="7"/>
  </si>
  <si>
    <t>山本　大剛</t>
    <rPh sb="0" eb="2">
      <t>ヤマモト</t>
    </rPh>
    <rPh sb="3" eb="4">
      <t>ダイ</t>
    </rPh>
    <rPh sb="4" eb="5">
      <t>ゴウ</t>
    </rPh>
    <phoneticPr fontId="7"/>
  </si>
  <si>
    <t>やまもと　だいごう</t>
    <phoneticPr fontId="7"/>
  </si>
  <si>
    <t>隈部　慶</t>
    <rPh sb="0" eb="2">
      <t>クマベ</t>
    </rPh>
    <rPh sb="3" eb="4">
      <t>ケイ</t>
    </rPh>
    <phoneticPr fontId="7"/>
  </si>
  <si>
    <t>くまべ　けい</t>
    <phoneticPr fontId="7"/>
  </si>
  <si>
    <t>福田　悠人</t>
    <rPh sb="0" eb="2">
      <t>フクダ</t>
    </rPh>
    <rPh sb="3" eb="4">
      <t>ユウ</t>
    </rPh>
    <rPh sb="4" eb="5">
      <t>ト</t>
    </rPh>
    <phoneticPr fontId="7"/>
  </si>
  <si>
    <t>ふくだ　ゆうしん</t>
    <phoneticPr fontId="7"/>
  </si>
  <si>
    <t>富岡　光翔</t>
    <rPh sb="0" eb="2">
      <t>トミオカ</t>
    </rPh>
    <rPh sb="3" eb="4">
      <t>ヒカル</t>
    </rPh>
    <rPh sb="4" eb="5">
      <t>ショウ</t>
    </rPh>
    <phoneticPr fontId="7"/>
  </si>
  <si>
    <t>とみおか　るいと</t>
    <phoneticPr fontId="7"/>
  </si>
  <si>
    <t>江藤　獅恩</t>
    <rPh sb="0" eb="2">
      <t>エトウ</t>
    </rPh>
    <rPh sb="3" eb="4">
      <t>シ</t>
    </rPh>
    <rPh sb="4" eb="5">
      <t>オン</t>
    </rPh>
    <phoneticPr fontId="7"/>
  </si>
  <si>
    <t>えとう　しおん</t>
    <phoneticPr fontId="7"/>
  </si>
  <si>
    <t>白﨑　倖太</t>
    <rPh sb="0" eb="2">
      <t>シラサキ</t>
    </rPh>
    <rPh sb="3" eb="4">
      <t>コウ</t>
    </rPh>
    <rPh sb="4" eb="5">
      <t>タ</t>
    </rPh>
    <phoneticPr fontId="7"/>
  </si>
  <si>
    <t>しらさき　こうた</t>
    <phoneticPr fontId="7"/>
  </si>
  <si>
    <t>山頭　倖大</t>
    <rPh sb="0" eb="2">
      <t>ヤマガシラ</t>
    </rPh>
    <rPh sb="3" eb="4">
      <t>コウ</t>
    </rPh>
    <rPh sb="4" eb="5">
      <t>ダイ</t>
    </rPh>
    <phoneticPr fontId="7"/>
  </si>
  <si>
    <t>やまがしら　こうだい</t>
    <phoneticPr fontId="7"/>
  </si>
  <si>
    <t>穴見　優成</t>
    <rPh sb="0" eb="2">
      <t>アナミ</t>
    </rPh>
    <rPh sb="3" eb="5">
      <t>ユウセイ</t>
    </rPh>
    <phoneticPr fontId="7"/>
  </si>
  <si>
    <t>あなみ　ゆうせい</t>
    <phoneticPr fontId="7"/>
  </si>
  <si>
    <t>中村　悠翔</t>
    <rPh sb="0" eb="2">
      <t>ナカムラ</t>
    </rPh>
    <rPh sb="3" eb="4">
      <t>ユウ</t>
    </rPh>
    <rPh sb="4" eb="5">
      <t>ト</t>
    </rPh>
    <phoneticPr fontId="7"/>
  </si>
  <si>
    <t>なかむら　はると</t>
    <phoneticPr fontId="7"/>
  </si>
  <si>
    <t>橋本　喜心</t>
    <rPh sb="0" eb="2">
      <t>ハシモト</t>
    </rPh>
    <rPh sb="3" eb="4">
      <t>キ</t>
    </rPh>
    <rPh sb="4" eb="5">
      <t>シン</t>
    </rPh>
    <phoneticPr fontId="7"/>
  </si>
  <si>
    <t>はしもと　きしん</t>
    <phoneticPr fontId="7"/>
  </si>
  <si>
    <t>椎葉　友喜</t>
    <rPh sb="0" eb="2">
      <t>シイバ</t>
    </rPh>
    <rPh sb="3" eb="4">
      <t>トモ</t>
    </rPh>
    <rPh sb="4" eb="5">
      <t>キ</t>
    </rPh>
    <phoneticPr fontId="7"/>
  </si>
  <si>
    <t>しいば　ともき</t>
    <phoneticPr fontId="7"/>
  </si>
  <si>
    <t>芦原　陽真</t>
    <rPh sb="0" eb="2">
      <t>アシハラ</t>
    </rPh>
    <rPh sb="3" eb="4">
      <t>ハル</t>
    </rPh>
    <rPh sb="4" eb="5">
      <t>マ</t>
    </rPh>
    <phoneticPr fontId="7"/>
  </si>
  <si>
    <t>あしはら　はるま</t>
    <phoneticPr fontId="7"/>
  </si>
  <si>
    <t>德永　琉惟</t>
    <rPh sb="0" eb="1">
      <t>トク</t>
    </rPh>
    <rPh sb="1" eb="2">
      <t>ナガ</t>
    </rPh>
    <rPh sb="3" eb="4">
      <t>リュウ</t>
    </rPh>
    <rPh sb="4" eb="5">
      <t>イ</t>
    </rPh>
    <phoneticPr fontId="7"/>
  </si>
  <si>
    <t>とくなが　るい</t>
    <phoneticPr fontId="7"/>
  </si>
  <si>
    <t>星子　知潤</t>
    <rPh sb="0" eb="2">
      <t>ホシコ</t>
    </rPh>
    <rPh sb="3" eb="4">
      <t>チ</t>
    </rPh>
    <rPh sb="4" eb="5">
      <t>ジュン</t>
    </rPh>
    <phoneticPr fontId="7"/>
  </si>
  <si>
    <t>ほしこ　ちひろ</t>
    <phoneticPr fontId="7"/>
  </si>
  <si>
    <t>三角　俠太郎</t>
    <rPh sb="0" eb="2">
      <t>ミスミ</t>
    </rPh>
    <rPh sb="3" eb="4">
      <t>キョウ</t>
    </rPh>
    <rPh sb="4" eb="6">
      <t>タロウ</t>
    </rPh>
    <phoneticPr fontId="7"/>
  </si>
  <si>
    <t>みすみ　きょうたろう</t>
    <phoneticPr fontId="7"/>
  </si>
  <si>
    <t>上山　涼</t>
    <rPh sb="0" eb="2">
      <t>ウエヤマ</t>
    </rPh>
    <rPh sb="3" eb="4">
      <t>リョウ</t>
    </rPh>
    <phoneticPr fontId="7"/>
  </si>
  <si>
    <t>かみやま　りょう</t>
    <phoneticPr fontId="7"/>
  </si>
  <si>
    <t>山本　湊士</t>
    <rPh sb="0" eb="2">
      <t>ヤマモト</t>
    </rPh>
    <rPh sb="3" eb="4">
      <t>ミナト</t>
    </rPh>
    <rPh sb="4" eb="5">
      <t>シ</t>
    </rPh>
    <phoneticPr fontId="7"/>
  </si>
  <si>
    <t>やまもと　みなと</t>
    <phoneticPr fontId="7"/>
  </si>
  <si>
    <t>外田　昇太郎</t>
    <rPh sb="0" eb="2">
      <t>ホカダ</t>
    </rPh>
    <rPh sb="3" eb="6">
      <t>ショウタロウ</t>
    </rPh>
    <phoneticPr fontId="7"/>
  </si>
  <si>
    <t>ほかだ　しょうたろう</t>
    <phoneticPr fontId="7"/>
  </si>
  <si>
    <t>長松　蓮</t>
    <rPh sb="0" eb="2">
      <t>ナガマツ</t>
    </rPh>
    <rPh sb="3" eb="4">
      <t>レン</t>
    </rPh>
    <phoneticPr fontId="7"/>
  </si>
  <si>
    <t>ながまつ　れん</t>
    <phoneticPr fontId="7"/>
  </si>
  <si>
    <t>村上　拓真</t>
    <rPh sb="0" eb="2">
      <t>ムラカミ</t>
    </rPh>
    <rPh sb="3" eb="4">
      <t>タク</t>
    </rPh>
    <rPh sb="4" eb="5">
      <t>マ</t>
    </rPh>
    <phoneticPr fontId="7"/>
  </si>
  <si>
    <t>むらかみ　たくま</t>
    <phoneticPr fontId="7"/>
  </si>
  <si>
    <t>尾藤　魁虎</t>
    <rPh sb="0" eb="2">
      <t>ビトウ</t>
    </rPh>
    <rPh sb="3" eb="4">
      <t>カイ</t>
    </rPh>
    <rPh sb="4" eb="5">
      <t>トラ</t>
    </rPh>
    <phoneticPr fontId="7"/>
  </si>
  <si>
    <t>びとう　かいと</t>
    <phoneticPr fontId="7"/>
  </si>
  <si>
    <t>大分県</t>
  </si>
  <si>
    <t>川野　颯太</t>
    <phoneticPr fontId="7"/>
  </si>
  <si>
    <t>かわの　そうた</t>
    <phoneticPr fontId="7"/>
  </si>
  <si>
    <t>河野　楓太</t>
    <phoneticPr fontId="7"/>
  </si>
  <si>
    <t>こうの　そうた</t>
    <phoneticPr fontId="7"/>
  </si>
  <si>
    <t>安坂　豪</t>
    <phoneticPr fontId="7"/>
  </si>
  <si>
    <t>あさか　ごう</t>
    <phoneticPr fontId="7"/>
  </si>
  <si>
    <t>髙橋　泰仁</t>
    <phoneticPr fontId="7"/>
  </si>
  <si>
    <t>たかはし　やすひと</t>
    <phoneticPr fontId="7"/>
  </si>
  <si>
    <t>平井　敦人</t>
    <phoneticPr fontId="7"/>
  </si>
  <si>
    <t>ひらい　あつと</t>
    <phoneticPr fontId="7"/>
  </si>
  <si>
    <t>松尾　伊織</t>
    <phoneticPr fontId="7"/>
  </si>
  <si>
    <t>まつお　いおり</t>
    <phoneticPr fontId="7"/>
  </si>
  <si>
    <t>河津　岳人</t>
    <phoneticPr fontId="7"/>
  </si>
  <si>
    <t>かわづ　やまと</t>
    <phoneticPr fontId="7"/>
  </si>
  <si>
    <t>佐藤　恵太</t>
    <phoneticPr fontId="7"/>
  </si>
  <si>
    <t>さとう　けいた</t>
    <phoneticPr fontId="7"/>
  </si>
  <si>
    <t>佐藤　龍希</t>
    <phoneticPr fontId="7"/>
  </si>
  <si>
    <t>さとう　りゅうき</t>
    <phoneticPr fontId="7"/>
  </si>
  <si>
    <t>古梶　景大</t>
    <phoneticPr fontId="7"/>
  </si>
  <si>
    <t>こかじ　けいた</t>
    <phoneticPr fontId="7"/>
  </si>
  <si>
    <t>末吉　琉恩</t>
    <phoneticPr fontId="7"/>
  </si>
  <si>
    <t>すえよし　りおん</t>
    <phoneticPr fontId="7"/>
  </si>
  <si>
    <t>峰藤　遥</t>
    <phoneticPr fontId="7"/>
  </si>
  <si>
    <t>みねふじ　はる</t>
    <phoneticPr fontId="7"/>
  </si>
  <si>
    <t>魚屋　蓮翔</t>
    <phoneticPr fontId="7"/>
  </si>
  <si>
    <t>うおや　れんと</t>
    <phoneticPr fontId="7"/>
  </si>
  <si>
    <t>伊東　舜太朗</t>
    <phoneticPr fontId="7"/>
  </si>
  <si>
    <t>いとう　しゅんたろう</t>
    <phoneticPr fontId="7"/>
  </si>
  <si>
    <t>寺田　結登</t>
    <phoneticPr fontId="7"/>
  </si>
  <si>
    <t>てらだ　ゆうと</t>
    <phoneticPr fontId="7"/>
  </si>
  <si>
    <t>山口　航平</t>
    <phoneticPr fontId="7"/>
  </si>
  <si>
    <t>やまぐち　こうへい</t>
    <phoneticPr fontId="7"/>
  </si>
  <si>
    <t>杉山　流月</t>
    <phoneticPr fontId="7"/>
  </si>
  <si>
    <t>すぎやま　りつき</t>
    <phoneticPr fontId="7"/>
  </si>
  <si>
    <t>大島　空優</t>
    <phoneticPr fontId="7"/>
  </si>
  <si>
    <t>おおしま　あゆう</t>
    <phoneticPr fontId="7"/>
  </si>
  <si>
    <t>末吉　流華</t>
    <phoneticPr fontId="7"/>
  </si>
  <si>
    <t>すえよし　るか</t>
    <phoneticPr fontId="7"/>
  </si>
  <si>
    <t>堀　景祐</t>
    <phoneticPr fontId="7"/>
  </si>
  <si>
    <t>ほり　けいすけ</t>
    <phoneticPr fontId="7"/>
  </si>
  <si>
    <t>中畑　晴樹</t>
    <phoneticPr fontId="7"/>
  </si>
  <si>
    <t>なかはた　はるき</t>
    <phoneticPr fontId="7"/>
  </si>
  <si>
    <t>本多　健将</t>
    <phoneticPr fontId="7"/>
  </si>
  <si>
    <t>ほんだ　けんしょう</t>
    <phoneticPr fontId="7"/>
  </si>
  <si>
    <t>魚屋　耀翔</t>
    <phoneticPr fontId="7"/>
  </si>
  <si>
    <t>うおや　あきと</t>
    <phoneticPr fontId="7"/>
  </si>
  <si>
    <t>一岡　豪太</t>
    <phoneticPr fontId="7"/>
  </si>
  <si>
    <t>いちおか　ごうた</t>
    <phoneticPr fontId="7"/>
  </si>
  <si>
    <t>鹿児島県</t>
  </si>
  <si>
    <t>荒木　岳</t>
    <rPh sb="0" eb="2">
      <t>アラキ</t>
    </rPh>
    <rPh sb="3" eb="4">
      <t>ガク</t>
    </rPh>
    <phoneticPr fontId="7"/>
  </si>
  <si>
    <t>あらき　がく</t>
    <phoneticPr fontId="7"/>
  </si>
  <si>
    <t>武　矢真人</t>
    <rPh sb="0" eb="1">
      <t>タケ</t>
    </rPh>
    <rPh sb="2" eb="3">
      <t>ヤ</t>
    </rPh>
    <rPh sb="3" eb="4">
      <t>マ</t>
    </rPh>
    <rPh sb="4" eb="5">
      <t>ヒト</t>
    </rPh>
    <phoneticPr fontId="7"/>
  </si>
  <si>
    <t>たけ　やまと</t>
    <phoneticPr fontId="7"/>
  </si>
  <si>
    <t>原田　湊介</t>
    <rPh sb="0" eb="2">
      <t>ハラダ</t>
    </rPh>
    <rPh sb="3" eb="4">
      <t>ミナト</t>
    </rPh>
    <rPh sb="4" eb="5">
      <t>スケ</t>
    </rPh>
    <phoneticPr fontId="7"/>
  </si>
  <si>
    <t>はらだ　そうすけ</t>
    <phoneticPr fontId="7"/>
  </si>
  <si>
    <t>寶山　陽大</t>
    <rPh sb="1" eb="2">
      <t>ヤマ</t>
    </rPh>
    <rPh sb="3" eb="4">
      <t>ヨウ</t>
    </rPh>
    <rPh sb="4" eb="5">
      <t>ダイ</t>
    </rPh>
    <phoneticPr fontId="7"/>
  </si>
  <si>
    <t>ほうやま　ひなた</t>
    <phoneticPr fontId="7"/>
  </si>
  <si>
    <t>阿部　亮汰</t>
    <rPh sb="0" eb="2">
      <t>アベ</t>
    </rPh>
    <rPh sb="3" eb="4">
      <t>リョウ</t>
    </rPh>
    <rPh sb="4" eb="5">
      <t>タ</t>
    </rPh>
    <phoneticPr fontId="7"/>
  </si>
  <si>
    <t>あべ　りょうた</t>
    <phoneticPr fontId="7"/>
  </si>
  <si>
    <t>坂口　仁琥</t>
    <rPh sb="0" eb="2">
      <t>サカグチ</t>
    </rPh>
    <rPh sb="3" eb="4">
      <t>ジン</t>
    </rPh>
    <rPh sb="4" eb="5">
      <t>コ</t>
    </rPh>
    <phoneticPr fontId="7"/>
  </si>
  <si>
    <t>さかぐち　にこ</t>
    <phoneticPr fontId="7"/>
  </si>
  <si>
    <t>大高　聖悟</t>
    <rPh sb="0" eb="2">
      <t>オオタカ</t>
    </rPh>
    <rPh sb="3" eb="4">
      <t>セイ</t>
    </rPh>
    <rPh sb="4" eb="5">
      <t>ゴ</t>
    </rPh>
    <phoneticPr fontId="7"/>
  </si>
  <si>
    <t>おおたか　せいご</t>
    <phoneticPr fontId="7"/>
  </si>
  <si>
    <t>柿元　瑛次</t>
    <rPh sb="0" eb="2">
      <t>カキモト</t>
    </rPh>
    <rPh sb="3" eb="4">
      <t>エイ</t>
    </rPh>
    <rPh sb="4" eb="5">
      <t>ジ</t>
    </rPh>
    <phoneticPr fontId="7"/>
  </si>
  <si>
    <t>かきもと　えいじ</t>
    <phoneticPr fontId="7"/>
  </si>
  <si>
    <t>矢野　琥斗良</t>
    <rPh sb="0" eb="2">
      <t>ヤノ</t>
    </rPh>
    <rPh sb="3" eb="4">
      <t>コ</t>
    </rPh>
    <rPh sb="4" eb="5">
      <t>ト</t>
    </rPh>
    <rPh sb="5" eb="6">
      <t>リョウ</t>
    </rPh>
    <phoneticPr fontId="7"/>
  </si>
  <si>
    <t>やの　ことら</t>
    <phoneticPr fontId="7"/>
  </si>
  <si>
    <t>吉岡　昇馬</t>
    <rPh sb="0" eb="2">
      <t>ヨシオカ</t>
    </rPh>
    <rPh sb="3" eb="4">
      <t>ショウ</t>
    </rPh>
    <rPh sb="4" eb="5">
      <t>ウマ</t>
    </rPh>
    <phoneticPr fontId="7"/>
  </si>
  <si>
    <t>よしおか　しょうま</t>
    <phoneticPr fontId="7"/>
  </si>
  <si>
    <t>上之原　百助</t>
    <rPh sb="0" eb="3">
      <t>ウエノハラ</t>
    </rPh>
    <rPh sb="4" eb="5">
      <t>モモ</t>
    </rPh>
    <rPh sb="5" eb="6">
      <t>スケ</t>
    </rPh>
    <phoneticPr fontId="7"/>
  </si>
  <si>
    <t>うえのはら　ももすけ</t>
    <phoneticPr fontId="7"/>
  </si>
  <si>
    <t>阿部　孝祐</t>
    <rPh sb="0" eb="2">
      <t>アベ</t>
    </rPh>
    <rPh sb="3" eb="5">
      <t>コウスケ</t>
    </rPh>
    <phoneticPr fontId="7"/>
  </si>
  <si>
    <t>あべ　こうすけ</t>
    <phoneticPr fontId="7"/>
  </si>
  <si>
    <t>大串　海ムサフィリ</t>
    <rPh sb="0" eb="2">
      <t>オオグシ</t>
    </rPh>
    <rPh sb="3" eb="4">
      <t>ウミ</t>
    </rPh>
    <phoneticPr fontId="7"/>
  </si>
  <si>
    <t>おおぐし　かいむさふぃり</t>
    <phoneticPr fontId="7"/>
  </si>
  <si>
    <t>勇元　謙信</t>
    <rPh sb="0" eb="2">
      <t>ユウモト</t>
    </rPh>
    <rPh sb="3" eb="4">
      <t>ケン</t>
    </rPh>
    <rPh sb="4" eb="5">
      <t>シン</t>
    </rPh>
    <phoneticPr fontId="7"/>
  </si>
  <si>
    <t>ゆうもと　けんしん</t>
    <phoneticPr fontId="7"/>
  </si>
  <si>
    <t>栗田　楓雅</t>
    <rPh sb="0" eb="2">
      <t>クリタ</t>
    </rPh>
    <rPh sb="4" eb="5">
      <t>ガ</t>
    </rPh>
    <phoneticPr fontId="7"/>
  </si>
  <si>
    <t>くりた　ふうが</t>
    <phoneticPr fontId="7"/>
  </si>
  <si>
    <t>岩川　瑛芯</t>
    <rPh sb="0" eb="2">
      <t>イワガワ</t>
    </rPh>
    <rPh sb="3" eb="4">
      <t>エイ</t>
    </rPh>
    <rPh sb="4" eb="5">
      <t>シン</t>
    </rPh>
    <phoneticPr fontId="7"/>
  </si>
  <si>
    <t>いわかわ　えいしん</t>
    <phoneticPr fontId="7"/>
  </si>
  <si>
    <t>北別府　和奏</t>
    <rPh sb="0" eb="3">
      <t>キタベップ</t>
    </rPh>
    <rPh sb="4" eb="5">
      <t>ワ</t>
    </rPh>
    <rPh sb="5" eb="6">
      <t>ソウ</t>
    </rPh>
    <phoneticPr fontId="7"/>
  </si>
  <si>
    <t>きたべっぷ　わかな</t>
    <phoneticPr fontId="7"/>
  </si>
  <si>
    <t>今岡　竜希</t>
    <rPh sb="0" eb="2">
      <t>イマオカ</t>
    </rPh>
    <rPh sb="3" eb="4">
      <t>リュウ</t>
    </rPh>
    <rPh sb="4" eb="5">
      <t>キ</t>
    </rPh>
    <phoneticPr fontId="7"/>
  </si>
  <si>
    <t>いまおか　りゅうき</t>
    <phoneticPr fontId="7"/>
  </si>
  <si>
    <t>瀬戸口　銀志</t>
    <rPh sb="0" eb="3">
      <t>セトグチ</t>
    </rPh>
    <rPh sb="4" eb="5">
      <t>ギン</t>
    </rPh>
    <rPh sb="5" eb="6">
      <t>シ</t>
    </rPh>
    <phoneticPr fontId="7"/>
  </si>
  <si>
    <t>せとぐち　ぎんじ</t>
    <phoneticPr fontId="7"/>
  </si>
  <si>
    <t>福﨑　翔太</t>
    <rPh sb="0" eb="2">
      <t>フクザキ</t>
    </rPh>
    <rPh sb="3" eb="5">
      <t>ショウタ</t>
    </rPh>
    <phoneticPr fontId="7"/>
  </si>
  <si>
    <t>ふくざき　しょうた</t>
    <phoneticPr fontId="7"/>
  </si>
  <si>
    <t>園田　晟稀</t>
    <rPh sb="0" eb="2">
      <t>ソノダ</t>
    </rPh>
    <rPh sb="4" eb="5">
      <t>キ</t>
    </rPh>
    <phoneticPr fontId="7"/>
  </si>
  <si>
    <t>そのだ　せいき</t>
    <phoneticPr fontId="7"/>
  </si>
  <si>
    <t>柿元　侑大</t>
    <rPh sb="0" eb="2">
      <t>カキモト</t>
    </rPh>
    <rPh sb="3" eb="4">
      <t>ユウ</t>
    </rPh>
    <rPh sb="4" eb="5">
      <t>ダイ</t>
    </rPh>
    <phoneticPr fontId="7"/>
  </si>
  <si>
    <t>かきもと　ゆうだい</t>
    <phoneticPr fontId="7"/>
  </si>
  <si>
    <t>内田　想亮</t>
    <rPh sb="0" eb="2">
      <t>ウチダ</t>
    </rPh>
    <rPh sb="3" eb="4">
      <t>ソウ</t>
    </rPh>
    <rPh sb="4" eb="5">
      <t>リョウ</t>
    </rPh>
    <phoneticPr fontId="7"/>
  </si>
  <si>
    <t>うちだ　そうすけ</t>
    <phoneticPr fontId="7"/>
  </si>
  <si>
    <t>武田　創</t>
    <rPh sb="0" eb="2">
      <t>タケダ</t>
    </rPh>
    <rPh sb="3" eb="4">
      <t>ソウ</t>
    </rPh>
    <phoneticPr fontId="7"/>
  </si>
  <si>
    <t>たけだ　はじめ</t>
    <phoneticPr fontId="7"/>
  </si>
  <si>
    <t>宮崎県</t>
  </si>
  <si>
    <t>吉村　一成</t>
    <phoneticPr fontId="7"/>
  </si>
  <si>
    <t>よしむら　いっせい</t>
    <phoneticPr fontId="7"/>
  </si>
  <si>
    <t>常住　多聞</t>
    <phoneticPr fontId="7"/>
  </si>
  <si>
    <t>つねずみ　たもん</t>
    <phoneticPr fontId="7"/>
  </si>
  <si>
    <t>池田　結琉</t>
    <phoneticPr fontId="7"/>
  </si>
  <si>
    <t>いけだ　ゆうり</t>
    <phoneticPr fontId="7"/>
  </si>
  <si>
    <t>川路 幸和</t>
    <phoneticPr fontId="7"/>
  </si>
  <si>
    <t>かわじ　こうわ</t>
    <phoneticPr fontId="7"/>
  </si>
  <si>
    <t>高松 英留</t>
    <phoneticPr fontId="7"/>
  </si>
  <si>
    <t>たかまつ える</t>
    <phoneticPr fontId="7"/>
  </si>
  <si>
    <t>和田 春人</t>
    <phoneticPr fontId="7"/>
  </si>
  <si>
    <t>わだ　はると</t>
    <phoneticPr fontId="7"/>
  </si>
  <si>
    <t>酒井　舷気　</t>
    <phoneticPr fontId="7"/>
  </si>
  <si>
    <t>さかい げんき</t>
    <phoneticPr fontId="7"/>
  </si>
  <si>
    <t>岩田 大空</t>
    <phoneticPr fontId="7"/>
  </si>
  <si>
    <t>いわた たく</t>
    <phoneticPr fontId="7"/>
  </si>
  <si>
    <t>中原 笑晴</t>
    <phoneticPr fontId="7"/>
  </si>
  <si>
    <t>なかはら しょうせい</t>
    <phoneticPr fontId="7"/>
  </si>
  <si>
    <t>木宮 光貴</t>
    <phoneticPr fontId="7"/>
  </si>
  <si>
    <t>きみや　こうき</t>
    <phoneticPr fontId="7"/>
  </si>
  <si>
    <t>後藤 碧人</t>
    <phoneticPr fontId="7"/>
  </si>
  <si>
    <t>ごとう　あおと</t>
    <phoneticPr fontId="7"/>
  </si>
  <si>
    <t>南 快</t>
    <phoneticPr fontId="7"/>
  </si>
  <si>
    <t>みなみ かい</t>
    <phoneticPr fontId="7"/>
  </si>
  <si>
    <t>川畑 天輝</t>
    <phoneticPr fontId="7"/>
  </si>
  <si>
    <t>かわばた はるき</t>
    <phoneticPr fontId="7"/>
  </si>
  <si>
    <t>堀口 暖馬</t>
    <phoneticPr fontId="7"/>
  </si>
  <si>
    <t>立元 一心</t>
    <phoneticPr fontId="7"/>
  </si>
  <si>
    <t>たちもと いっしん</t>
    <phoneticPr fontId="7"/>
  </si>
  <si>
    <t>鶴田 柊</t>
    <phoneticPr fontId="7"/>
  </si>
  <si>
    <t>つるた しゅう</t>
    <phoneticPr fontId="7"/>
  </si>
  <si>
    <t>近藤 羚凰駕</t>
    <phoneticPr fontId="7"/>
  </si>
  <si>
    <t>こんどう れおが</t>
    <phoneticPr fontId="7"/>
  </si>
  <si>
    <t>中村 皇牙</t>
    <phoneticPr fontId="7"/>
  </si>
  <si>
    <t>なかむら こうが</t>
    <phoneticPr fontId="7"/>
  </si>
  <si>
    <t>津澤 玲桜</t>
    <phoneticPr fontId="7"/>
  </si>
  <si>
    <t>つざわ れおん</t>
    <phoneticPr fontId="7"/>
  </si>
  <si>
    <t>鶴田 粋</t>
    <phoneticPr fontId="7"/>
  </si>
  <si>
    <t>つるた すい</t>
    <phoneticPr fontId="7"/>
  </si>
  <si>
    <t>見川 龍</t>
    <phoneticPr fontId="7"/>
  </si>
  <si>
    <t>みかわ りゅう</t>
    <phoneticPr fontId="7"/>
  </si>
  <si>
    <t>南 仁</t>
    <phoneticPr fontId="7"/>
  </si>
  <si>
    <t>みなみ じん</t>
    <phoneticPr fontId="7"/>
  </si>
  <si>
    <t>政岡 凰雅</t>
    <phoneticPr fontId="7"/>
  </si>
  <si>
    <t>まさおか こうが</t>
    <phoneticPr fontId="7"/>
  </si>
  <si>
    <t>土屋 洸人</t>
    <phoneticPr fontId="7"/>
  </si>
  <si>
    <t>つちや ひろと</t>
    <phoneticPr fontId="7"/>
  </si>
  <si>
    <t>沖縄県</t>
    <rPh sb="0" eb="3">
      <t>オキナワケン</t>
    </rPh>
    <phoneticPr fontId="7"/>
  </si>
  <si>
    <t>大城　清和</t>
  </si>
  <si>
    <t>おおしろ　しんわ</t>
    <phoneticPr fontId="7"/>
  </si>
  <si>
    <t>佐久本　士櫻</t>
  </si>
  <si>
    <t>さくもと　しおう</t>
    <phoneticPr fontId="7"/>
  </si>
  <si>
    <t>濱元　大歩</t>
  </si>
  <si>
    <t>はまもと　ひろあ</t>
    <phoneticPr fontId="7"/>
  </si>
  <si>
    <t>漢那　侍要</t>
  </si>
  <si>
    <t>かんな　じょう</t>
    <phoneticPr fontId="7"/>
  </si>
  <si>
    <t>新里　彪磨</t>
  </si>
  <si>
    <t>しんざと　ひゅうま</t>
    <phoneticPr fontId="7"/>
  </si>
  <si>
    <t>上田　悠士郎</t>
  </si>
  <si>
    <t>うえだ　ゆうしろう</t>
    <phoneticPr fontId="7"/>
  </si>
  <si>
    <t>名城　嗣龍</t>
  </si>
  <si>
    <t>なしろ　しりゅう</t>
    <phoneticPr fontId="7"/>
  </si>
  <si>
    <t>与那原　大也</t>
  </si>
  <si>
    <t>よなはら　だいや</t>
    <phoneticPr fontId="7"/>
  </si>
  <si>
    <t>屋比久　和奇</t>
  </si>
  <si>
    <t>うあびく　かずき</t>
    <phoneticPr fontId="7"/>
  </si>
  <si>
    <t>赤嶺　憲芯</t>
  </si>
  <si>
    <t>あかみね　けんしん</t>
    <phoneticPr fontId="7"/>
  </si>
  <si>
    <t>平良　幸之丞</t>
  </si>
  <si>
    <t>たいら　こうのすけ</t>
    <phoneticPr fontId="7"/>
  </si>
  <si>
    <t>吉浜　晴人</t>
  </si>
  <si>
    <t>よしはま　はると</t>
    <phoneticPr fontId="7"/>
  </si>
  <si>
    <t>平田　裕典</t>
  </si>
  <si>
    <t>ひらた　ゆうすけ</t>
    <phoneticPr fontId="7"/>
  </si>
  <si>
    <t>福地　絢之丞</t>
  </si>
  <si>
    <t>ふくち　あやのすけ</t>
    <phoneticPr fontId="7"/>
  </si>
  <si>
    <t>兼田　昇喜朗</t>
  </si>
  <si>
    <t>かねだ　しょうきろう</t>
    <phoneticPr fontId="7"/>
  </si>
  <si>
    <t>安慶名　玖琉</t>
  </si>
  <si>
    <t>あげな　くりゅう</t>
    <phoneticPr fontId="7"/>
  </si>
  <si>
    <t>砂川　瑛音</t>
  </si>
  <si>
    <t>すながわ　えいと</t>
    <phoneticPr fontId="7"/>
  </si>
  <si>
    <t>大城　清次</t>
  </si>
  <si>
    <t>おおしろ　せいじ</t>
    <phoneticPr fontId="7"/>
  </si>
  <si>
    <t>金城　匠海</t>
  </si>
  <si>
    <t>きんじょう　なるみ</t>
    <phoneticPr fontId="7"/>
  </si>
  <si>
    <t>花城　太貴</t>
  </si>
  <si>
    <t>はなしろ　たいき</t>
    <phoneticPr fontId="7"/>
  </si>
  <si>
    <t>島袋　琉心</t>
  </si>
  <si>
    <t>しまぶくろ　りゅうしん</t>
    <phoneticPr fontId="7"/>
  </si>
  <si>
    <t>真保栄　琉偉</t>
  </si>
  <si>
    <t>まほえ　るい</t>
    <phoneticPr fontId="7"/>
  </si>
  <si>
    <t>五十嵐　義三郎</t>
  </si>
  <si>
    <t>いがらし　よしさぶろう</t>
    <phoneticPr fontId="7"/>
  </si>
  <si>
    <t>冨里　和哉</t>
  </si>
  <si>
    <t>ふさと　かずや</t>
    <phoneticPr fontId="7"/>
  </si>
  <si>
    <t>福岡県</t>
  </si>
  <si>
    <t>森　葵志也</t>
  </si>
  <si>
    <t>もり　きしや</t>
    <phoneticPr fontId="7"/>
  </si>
  <si>
    <t>久島　崇瑛</t>
  </si>
  <si>
    <t>ひさじま　そうえい</t>
    <phoneticPr fontId="7"/>
  </si>
  <si>
    <t>川口　湊都</t>
  </si>
  <si>
    <t>かわぐち　ななと</t>
    <phoneticPr fontId="7"/>
  </si>
  <si>
    <t>川上　璃央</t>
  </si>
  <si>
    <t>かわかみ　りお</t>
    <phoneticPr fontId="7"/>
  </si>
  <si>
    <t>森　蓮志</t>
    <phoneticPr fontId="7"/>
  </si>
  <si>
    <t>もり　れんし</t>
    <phoneticPr fontId="7"/>
  </si>
  <si>
    <t>坂田　光遥</t>
  </si>
  <si>
    <t>さかた　こうよう</t>
    <phoneticPr fontId="7"/>
  </si>
  <si>
    <t>清水　悠雅</t>
  </si>
  <si>
    <t>しみず　ゆうま</t>
    <phoneticPr fontId="7"/>
  </si>
  <si>
    <t>八尋　大晴</t>
  </si>
  <si>
    <t>やひろ　たいせい</t>
    <phoneticPr fontId="7"/>
  </si>
  <si>
    <t>東房　新</t>
  </si>
  <si>
    <t>とうぼう　あらた</t>
    <phoneticPr fontId="7"/>
  </si>
  <si>
    <t>古賀　碧波</t>
  </si>
  <si>
    <t>こが　あおば</t>
    <phoneticPr fontId="7"/>
  </si>
  <si>
    <t>月成　煌</t>
  </si>
  <si>
    <t>つきなり　こう</t>
    <phoneticPr fontId="7"/>
  </si>
  <si>
    <t>野間 康太郎</t>
    <phoneticPr fontId="7"/>
  </si>
  <si>
    <t>のま　こうたろう</t>
    <phoneticPr fontId="7"/>
  </si>
  <si>
    <t>榎本　圭登</t>
    <phoneticPr fontId="7"/>
  </si>
  <si>
    <t>えのもと　けいと</t>
    <phoneticPr fontId="7"/>
  </si>
  <si>
    <t>吉田　琉唯</t>
  </si>
  <si>
    <t>よしだ　るい</t>
    <phoneticPr fontId="7"/>
  </si>
  <si>
    <t>坂口 龍太郎</t>
  </si>
  <si>
    <t>さかぐち　りゅうたろう</t>
    <phoneticPr fontId="7"/>
  </si>
  <si>
    <t>中村　一仁</t>
  </si>
  <si>
    <t>なかむら　いっと</t>
    <phoneticPr fontId="7"/>
  </si>
  <si>
    <t>神宮　琥珀</t>
  </si>
  <si>
    <t>しんぐう　こはく</t>
    <phoneticPr fontId="7"/>
  </si>
  <si>
    <t>松村　幸龍</t>
  </si>
  <si>
    <t>まつむら　こうりゅう</t>
    <phoneticPr fontId="7"/>
  </si>
  <si>
    <t>東房　陽向</t>
  </si>
  <si>
    <t>とうぼう　ひなた</t>
    <phoneticPr fontId="7"/>
  </si>
  <si>
    <t>田中　暖真</t>
  </si>
  <si>
    <t>たなか　はるま</t>
    <phoneticPr fontId="7"/>
  </si>
  <si>
    <t>長井　颯佑</t>
  </si>
  <si>
    <t>ながい　そうすけ</t>
    <phoneticPr fontId="7"/>
  </si>
  <si>
    <t>佐藤　壱</t>
  </si>
  <si>
    <t>さとう　いち</t>
    <phoneticPr fontId="7"/>
  </si>
  <si>
    <t>中村　昊喜</t>
  </si>
  <si>
    <t>なかむら　こうき</t>
    <phoneticPr fontId="7"/>
  </si>
  <si>
    <t>牧山　拓未</t>
  </si>
  <si>
    <t>まきやま　たくみ</t>
    <phoneticPr fontId="7"/>
  </si>
  <si>
    <t>渡邉　聖人</t>
  </si>
  <si>
    <t>わたなべ　まさと</t>
    <phoneticPr fontId="7"/>
  </si>
  <si>
    <t>松本　大雅</t>
    <phoneticPr fontId="7"/>
  </si>
  <si>
    <t>まつもと　たいが</t>
    <phoneticPr fontId="7"/>
  </si>
  <si>
    <r>
      <t>野口　</t>
    </r>
    <r>
      <rPr>
        <sz val="10"/>
        <color indexed="8"/>
        <rFont val="游ゴシック"/>
        <family val="3"/>
        <charset val="128"/>
        <scheme val="minor"/>
      </rPr>
      <t>穹馳</t>
    </r>
    <rPh sb="0" eb="2">
      <t>ノグチ</t>
    </rPh>
    <rPh sb="3" eb="4">
      <t>キュウ</t>
    </rPh>
    <rPh sb="4" eb="5">
      <t>チ</t>
    </rPh>
    <phoneticPr fontId="7"/>
  </si>
  <si>
    <t>佐賀県</t>
    <phoneticPr fontId="2"/>
  </si>
  <si>
    <t>福岡県</t>
    <phoneticPr fontId="2"/>
  </si>
  <si>
    <t>尋木　雅弘</t>
  </si>
  <si>
    <t>高松 英留</t>
  </si>
  <si>
    <t>沖縄県</t>
  </si>
  <si>
    <t>穴見　優成</t>
  </si>
  <si>
    <t>矢野　琥斗良</t>
  </si>
  <si>
    <t>川路 幸和</t>
  </si>
  <si>
    <t>古梶　景大</t>
  </si>
  <si>
    <t>山頭　倖大</t>
  </si>
  <si>
    <t>佐藤　龍希</t>
  </si>
  <si>
    <t>白﨑　倖太</t>
  </si>
  <si>
    <t>末吉　琉恩</t>
  </si>
  <si>
    <t>山科　羽琉</t>
  </si>
  <si>
    <t>吉岡　昇馬</t>
  </si>
  <si>
    <t>中里　慶士郎</t>
  </si>
  <si>
    <t>谷口　葵人</t>
  </si>
  <si>
    <t>原田　佑心</t>
  </si>
  <si>
    <t>吉村　一成</t>
  </si>
  <si>
    <t>神酒　大惺</t>
  </si>
  <si>
    <t>小野　湊真</t>
  </si>
  <si>
    <t>川野　颯太</t>
  </si>
  <si>
    <t>白水　成樹</t>
  </si>
  <si>
    <t>山本　大剛</t>
  </si>
  <si>
    <t>寶山　陽大</t>
  </si>
  <si>
    <t>木宮 光貴</t>
  </si>
  <si>
    <t>髙橋　泰仁</t>
  </si>
  <si>
    <t>大石　真叶</t>
  </si>
  <si>
    <t>武　矢真人</t>
  </si>
  <si>
    <t>中原 笑晴</t>
  </si>
  <si>
    <t>諸石　玲汰</t>
  </si>
  <si>
    <t>荒木　岳</t>
  </si>
  <si>
    <t>安坂　豪</t>
  </si>
  <si>
    <t>永井　碧音</t>
  </si>
  <si>
    <t>富岡　翔空</t>
  </si>
  <si>
    <t>草野　綜介</t>
  </si>
  <si>
    <t>河野　楓太</t>
  </si>
  <si>
    <t>橋本　尊</t>
  </si>
  <si>
    <t>濵名　晃大</t>
  </si>
  <si>
    <t>後藤 碧人</t>
  </si>
  <si>
    <t>高瀬　克</t>
  </si>
  <si>
    <t>原田　湊介</t>
  </si>
  <si>
    <t>森　蓮志</t>
  </si>
  <si>
    <t>池田　結琉</t>
  </si>
  <si>
    <t>江藤　獅恩</t>
  </si>
  <si>
    <t>林田　昂瑠</t>
  </si>
  <si>
    <t>内川　琉暉</t>
  </si>
  <si>
    <t>椛島　剛輝</t>
  </si>
  <si>
    <t>小栁　光生</t>
  </si>
  <si>
    <t>松尾　伊織</t>
  </si>
  <si>
    <t>古川　隆心</t>
  </si>
  <si>
    <t>福田　悠人</t>
  </si>
  <si>
    <t>平井　敦人</t>
  </si>
  <si>
    <t>坂口　仁琥</t>
  </si>
  <si>
    <t>常住　多聞</t>
  </si>
  <si>
    <t>大高　聖悟</t>
  </si>
  <si>
    <t>南 快</t>
  </si>
  <si>
    <t>野口　穹馳</t>
  </si>
  <si>
    <t>栁　廉希</t>
  </si>
  <si>
    <t>川畑 天輝</t>
  </si>
  <si>
    <t>隈部　慶</t>
  </si>
  <si>
    <t>河津　岳人</t>
  </si>
  <si>
    <t>阿部　亮汰</t>
  </si>
  <si>
    <t>富岡　光翔</t>
  </si>
  <si>
    <t>岩口　兼己</t>
  </si>
  <si>
    <t>佐藤　恵太</t>
  </si>
  <si>
    <t>松尾　彪雅</t>
  </si>
  <si>
    <t>髙橋　和真</t>
  </si>
  <si>
    <t>柿元　瑛次</t>
  </si>
  <si>
    <t>峰藤　遥</t>
  </si>
  <si>
    <t>片岡　尚幸</t>
  </si>
  <si>
    <t>堀口 暖馬</t>
  </si>
  <si>
    <t>上之原　百助</t>
  </si>
  <si>
    <t>野間 康太郎</t>
  </si>
  <si>
    <t>田中　理仁</t>
  </si>
  <si>
    <t>川原　颯馬</t>
  </si>
  <si>
    <t>林　海璃</t>
  </si>
  <si>
    <t>山﨑　暖斗</t>
  </si>
  <si>
    <t>中村　悠翔</t>
  </si>
  <si>
    <t>榎本　圭登</t>
  </si>
  <si>
    <t>田中　瑞樹</t>
  </si>
  <si>
    <t>立元 一心</t>
  </si>
  <si>
    <t>久地浦　桜太</t>
  </si>
  <si>
    <t>阿部　孝祐</t>
  </si>
  <si>
    <t>特別枠</t>
    <rPh sb="0" eb="2">
      <t>トクベツ</t>
    </rPh>
    <rPh sb="2" eb="3">
      <t>ワク</t>
    </rPh>
    <phoneticPr fontId="2"/>
  </si>
  <si>
    <t>栗田　楓雅</t>
  </si>
  <si>
    <t>中村 皇牙</t>
  </si>
  <si>
    <t>寺田　結登</t>
  </si>
  <si>
    <t>草刈　丈太郎</t>
  </si>
  <si>
    <t>里島　祈吏</t>
  </si>
  <si>
    <t>芦原　陽真</t>
  </si>
  <si>
    <t>小野　巧人</t>
  </si>
  <si>
    <t>伊東　舜太朗</t>
  </si>
  <si>
    <t>近藤 羚凰駕</t>
  </si>
  <si>
    <t>坂口　駿太</t>
  </si>
  <si>
    <t>鴨川　真武</t>
  </si>
  <si>
    <t>德永　琉惟</t>
  </si>
  <si>
    <t>大串　海ムサフィリ</t>
  </si>
  <si>
    <t>和田 春人</t>
  </si>
  <si>
    <t>魚屋　蓮翔</t>
  </si>
  <si>
    <t>冨川　明咲</t>
  </si>
  <si>
    <t>勇元　謙信</t>
  </si>
  <si>
    <t>佐藤　智紀</t>
  </si>
  <si>
    <t>椎葉　友喜</t>
  </si>
  <si>
    <t>末次　快吏</t>
  </si>
  <si>
    <t>副嶋　元晴</t>
  </si>
  <si>
    <t>山口　航平</t>
  </si>
  <si>
    <t>橋本　喜心</t>
  </si>
  <si>
    <t>鶴田 柊</t>
  </si>
  <si>
    <t>平野　智佐斗</t>
  </si>
  <si>
    <t>岩川　瑛芯</t>
  </si>
  <si>
    <t>上村　輝龍</t>
  </si>
  <si>
    <t>山本　湊士</t>
  </si>
  <si>
    <t>北別府　和奏</t>
  </si>
  <si>
    <t>大島　空優</t>
  </si>
  <si>
    <t>見川 龍</t>
  </si>
  <si>
    <t>三根　大智</t>
  </si>
  <si>
    <t>寺島　聖真</t>
  </si>
  <si>
    <t>杉山　流月</t>
  </si>
  <si>
    <t>生島　怜音</t>
  </si>
  <si>
    <t>尾崎　叶多</t>
  </si>
  <si>
    <t>星子　知潤</t>
  </si>
  <si>
    <t>酒井　舷気　</t>
  </si>
  <si>
    <t>今岡　竜希</t>
  </si>
  <si>
    <t>津澤 玲桜</t>
  </si>
  <si>
    <t>堀　景祐</t>
  </si>
  <si>
    <t>山口　善大</t>
  </si>
  <si>
    <t>瀬戸口　銀志</t>
  </si>
  <si>
    <t>山村　蓮翔</t>
  </si>
  <si>
    <t>上山　涼</t>
  </si>
  <si>
    <t>立木　奎吾</t>
  </si>
  <si>
    <t>福﨑　翔太</t>
  </si>
  <si>
    <t>鶴田 粋</t>
  </si>
  <si>
    <t>末吉　流華</t>
  </si>
  <si>
    <t>濱野　聖那</t>
  </si>
  <si>
    <t>三角　俠太郎</t>
  </si>
  <si>
    <t>牟田　充希</t>
  </si>
  <si>
    <t>一岡　豪太</t>
  </si>
  <si>
    <t>園田　晟稀</t>
  </si>
  <si>
    <t>尾藤　魁虎</t>
  </si>
  <si>
    <t>小野　蒼太</t>
  </si>
  <si>
    <t>松本　大雅</t>
  </si>
  <si>
    <t>政岡 凰雅</t>
  </si>
  <si>
    <t>南　琉星</t>
  </si>
  <si>
    <t>柿元　侑大</t>
  </si>
  <si>
    <t>林　優雅</t>
  </si>
  <si>
    <t>長松　蓮</t>
  </si>
  <si>
    <t>草刈　大河</t>
  </si>
  <si>
    <t>魚屋　耀翔</t>
  </si>
  <si>
    <t>末次　汰地</t>
  </si>
  <si>
    <t>村上　拓真</t>
  </si>
  <si>
    <t>須加﨑　達</t>
  </si>
  <si>
    <t>内田　想亮</t>
  </si>
  <si>
    <t>本多　健将</t>
  </si>
  <si>
    <t>外田　昇太郎</t>
  </si>
  <si>
    <t>武田　創</t>
  </si>
  <si>
    <t>久恒　遼也</t>
  </si>
  <si>
    <t>中里　淳之介</t>
  </si>
  <si>
    <t>中畑　晴樹</t>
  </si>
  <si>
    <t>岩田 大空</t>
  </si>
  <si>
    <t>福田　蓮翔</t>
  </si>
  <si>
    <t>福岡県</t>
    <rPh sb="0" eb="2">
      <t>フクオカ</t>
    </rPh>
    <rPh sb="2" eb="3">
      <t>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</si>
  <si>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</si>
  <si>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</si>
  <si>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2">
      <t>クマモト</t>
    </rPh>
    <rPh sb="2" eb="3">
      <t>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</si>
  <si>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</si>
  <si>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</si>
  <si>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</si>
  <si>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</si>
  <si>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南　仁</t>
    <phoneticPr fontId="2"/>
  </si>
  <si>
    <t>土屋　洸人</t>
    <phoneticPr fontId="2"/>
  </si>
  <si>
    <t>E1-1</t>
    <phoneticPr fontId="2"/>
  </si>
  <si>
    <t>E2-2</t>
    <phoneticPr fontId="2"/>
  </si>
  <si>
    <t>E2-3</t>
    <phoneticPr fontId="2"/>
  </si>
  <si>
    <t>E2-4</t>
    <phoneticPr fontId="2"/>
  </si>
  <si>
    <t>E2-5</t>
    <phoneticPr fontId="2"/>
  </si>
  <si>
    <t>E2-6</t>
    <phoneticPr fontId="2"/>
  </si>
  <si>
    <t>E2-7</t>
    <phoneticPr fontId="2"/>
  </si>
  <si>
    <t>E2-8</t>
    <phoneticPr fontId="2"/>
  </si>
  <si>
    <t>E3-1</t>
    <phoneticPr fontId="2"/>
  </si>
  <si>
    <t>E3-2</t>
    <phoneticPr fontId="2"/>
  </si>
  <si>
    <t>E3-3</t>
    <phoneticPr fontId="2"/>
  </si>
  <si>
    <t>E3-4</t>
    <phoneticPr fontId="2"/>
  </si>
  <si>
    <t>E4-1</t>
    <phoneticPr fontId="2"/>
  </si>
  <si>
    <t>E4-2</t>
    <phoneticPr fontId="2"/>
  </si>
  <si>
    <t>A4</t>
  </si>
  <si>
    <t>A4</t>
    <phoneticPr fontId="2"/>
  </si>
  <si>
    <t>A5</t>
  </si>
  <si>
    <t>A5</t>
    <phoneticPr fontId="2"/>
  </si>
  <si>
    <t>A6</t>
  </si>
  <si>
    <t>A6</t>
    <phoneticPr fontId="2"/>
  </si>
  <si>
    <t>F1-1</t>
    <phoneticPr fontId="2"/>
  </si>
  <si>
    <t>F2-1</t>
    <phoneticPr fontId="2"/>
  </si>
  <si>
    <t>F2-2</t>
    <phoneticPr fontId="2"/>
  </si>
  <si>
    <t>F2-3</t>
    <phoneticPr fontId="2"/>
  </si>
  <si>
    <t>F2-4</t>
    <phoneticPr fontId="2"/>
  </si>
  <si>
    <t>F2-5</t>
    <phoneticPr fontId="2"/>
  </si>
  <si>
    <t>F2-6</t>
    <phoneticPr fontId="2"/>
  </si>
  <si>
    <t>F2-7</t>
    <phoneticPr fontId="2"/>
  </si>
  <si>
    <t>F2-8</t>
    <phoneticPr fontId="2"/>
  </si>
  <si>
    <t>F3-1</t>
    <phoneticPr fontId="2"/>
  </si>
  <si>
    <t>F3-2</t>
    <phoneticPr fontId="2"/>
  </si>
  <si>
    <t>F3-3</t>
    <phoneticPr fontId="2"/>
  </si>
  <si>
    <t>F3-4</t>
    <phoneticPr fontId="2"/>
  </si>
  <si>
    <t>F4-1</t>
    <phoneticPr fontId="2"/>
  </si>
  <si>
    <t>F4-2</t>
    <phoneticPr fontId="2"/>
  </si>
  <si>
    <t>小学６年男子組手</t>
    <rPh sb="0" eb="2">
      <t>ショウガク</t>
    </rPh>
    <rPh sb="3" eb="6">
      <t>ネンダンシ</t>
    </rPh>
    <rPh sb="6" eb="8">
      <t>クミテ</t>
    </rPh>
    <phoneticPr fontId="2"/>
  </si>
  <si>
    <t>C1-1</t>
  </si>
  <si>
    <t>C3-1</t>
  </si>
  <si>
    <t>C4-1</t>
  </si>
  <si>
    <t>C2-3</t>
  </si>
  <si>
    <t>C3-2</t>
  </si>
  <si>
    <t>C2-4</t>
  </si>
  <si>
    <t>C2-5</t>
  </si>
  <si>
    <t>C3-3</t>
  </si>
  <si>
    <t>C2-6</t>
  </si>
  <si>
    <t>C4-2</t>
  </si>
  <si>
    <t>C2-7</t>
  </si>
  <si>
    <t>C3-4</t>
  </si>
  <si>
    <t>C2-8</t>
  </si>
  <si>
    <t>D2-1</t>
  </si>
  <si>
    <t>D3-1</t>
  </si>
  <si>
    <t>D2-2</t>
  </si>
  <si>
    <t>D4-1</t>
  </si>
  <si>
    <t>D2-3</t>
  </si>
  <si>
    <t>D3-2</t>
  </si>
  <si>
    <t>D2-4</t>
  </si>
  <si>
    <t>D2-5</t>
  </si>
  <si>
    <t>D3-3</t>
  </si>
  <si>
    <t>D2-6</t>
  </si>
  <si>
    <t>D4-2</t>
  </si>
  <si>
    <t>D2-7</t>
  </si>
  <si>
    <t>D3-4</t>
  </si>
  <si>
    <t>D1-1</t>
  </si>
  <si>
    <t>D2-8</t>
  </si>
  <si>
    <t>B4</t>
  </si>
  <si>
    <t>B6</t>
  </si>
  <si>
    <t>B5</t>
  </si>
  <si>
    <t>A1-1</t>
  </si>
  <si>
    <t>A3-1</t>
  </si>
  <si>
    <t>A4-1</t>
  </si>
  <si>
    <t>A2-3</t>
  </si>
  <si>
    <t>A3-2</t>
  </si>
  <si>
    <t>A2-4</t>
  </si>
  <si>
    <t>A2-5</t>
  </si>
  <si>
    <t>A3-3</t>
  </si>
  <si>
    <t>A2-6</t>
  </si>
  <si>
    <t>A4-2</t>
  </si>
  <si>
    <t>A2-7</t>
  </si>
  <si>
    <t>A3-4</t>
  </si>
  <si>
    <t>A2-8</t>
  </si>
  <si>
    <t>B2-1</t>
  </si>
  <si>
    <t>B3-1</t>
  </si>
  <si>
    <t>B2-2</t>
  </si>
  <si>
    <t>B4-1</t>
  </si>
  <si>
    <t>B2-3</t>
  </si>
  <si>
    <t>B3-2</t>
  </si>
  <si>
    <t>B2-4</t>
  </si>
  <si>
    <t>B2-5</t>
  </si>
  <si>
    <t>B3-3</t>
  </si>
  <si>
    <t>B2-6</t>
  </si>
  <si>
    <t>B4-2</t>
  </si>
  <si>
    <t>B2-7</t>
  </si>
  <si>
    <t>B3-4</t>
  </si>
  <si>
    <t>B1-1</t>
  </si>
  <si>
    <t>B2-8</t>
  </si>
  <si>
    <t>C4</t>
  </si>
  <si>
    <t>C6</t>
  </si>
  <si>
    <t>C5</t>
  </si>
  <si>
    <t>かもがわ　なまぶ</t>
    <phoneticPr fontId="7"/>
  </si>
  <si>
    <t>小学４年男子組手</t>
    <rPh sb="0" eb="2">
      <t>ショウガク</t>
    </rPh>
    <rPh sb="3" eb="6">
      <t>ネンダンシ</t>
    </rPh>
    <rPh sb="6" eb="8">
      <t>クミテ</t>
    </rPh>
    <phoneticPr fontId="2"/>
  </si>
  <si>
    <t>小学５年男子組手</t>
    <rPh sb="0" eb="2">
      <t>ショウガク</t>
    </rPh>
    <rPh sb="3" eb="6">
      <t>ネンダンシ</t>
    </rPh>
    <rPh sb="6" eb="8">
      <t>クミテ</t>
    </rPh>
    <phoneticPr fontId="2"/>
  </si>
  <si>
    <t>小学３年男子組手</t>
    <rPh sb="0" eb="2">
      <t>ショウガク</t>
    </rPh>
    <rPh sb="3" eb="6">
      <t>ネンダンシ</t>
    </rPh>
    <rPh sb="6" eb="8">
      <t>クミテ</t>
    </rPh>
    <phoneticPr fontId="2"/>
  </si>
  <si>
    <t>A1-1</t>
    <phoneticPr fontId="2"/>
  </si>
  <si>
    <t>A2-3</t>
    <phoneticPr fontId="2"/>
  </si>
  <si>
    <t>A2-4</t>
    <phoneticPr fontId="2"/>
  </si>
  <si>
    <t>A2-5</t>
    <phoneticPr fontId="2"/>
  </si>
  <si>
    <t>A2-6</t>
    <phoneticPr fontId="2"/>
  </si>
  <si>
    <t>A2-7</t>
    <phoneticPr fontId="2"/>
  </si>
  <si>
    <t>A2-8</t>
    <phoneticPr fontId="2"/>
  </si>
  <si>
    <t>A3-1</t>
    <phoneticPr fontId="2"/>
  </si>
  <si>
    <t>A3-2</t>
    <phoneticPr fontId="2"/>
  </si>
  <si>
    <t>A3-3</t>
    <phoneticPr fontId="2"/>
  </si>
  <si>
    <t>A3-4</t>
    <phoneticPr fontId="2"/>
  </si>
  <si>
    <t>A4-1</t>
    <phoneticPr fontId="2"/>
  </si>
  <si>
    <t>A4-2</t>
    <phoneticPr fontId="2"/>
  </si>
  <si>
    <t>D4</t>
  </si>
  <si>
    <t>D4</t>
    <phoneticPr fontId="2"/>
  </si>
  <si>
    <t>D5</t>
  </si>
  <si>
    <t>D5</t>
    <phoneticPr fontId="2"/>
  </si>
  <si>
    <t>D6</t>
  </si>
  <si>
    <t>D6</t>
    <phoneticPr fontId="2"/>
  </si>
  <si>
    <t>B1-1</t>
    <phoneticPr fontId="2"/>
  </si>
  <si>
    <t>B1-2</t>
    <phoneticPr fontId="2"/>
  </si>
  <si>
    <t>B2-1</t>
    <phoneticPr fontId="2"/>
  </si>
  <si>
    <t>B2-2</t>
    <phoneticPr fontId="2"/>
  </si>
  <si>
    <t>B2-3</t>
    <phoneticPr fontId="2"/>
  </si>
  <si>
    <t>B2-4</t>
    <phoneticPr fontId="2"/>
  </si>
  <si>
    <t>B2-5</t>
    <phoneticPr fontId="2"/>
  </si>
  <si>
    <t>B2-6</t>
    <phoneticPr fontId="2"/>
  </si>
  <si>
    <t>B2-7</t>
    <phoneticPr fontId="2"/>
  </si>
  <si>
    <t>B2-8</t>
    <phoneticPr fontId="2"/>
  </si>
  <si>
    <t>B3-1</t>
    <phoneticPr fontId="2"/>
  </si>
  <si>
    <t>B3-2</t>
    <phoneticPr fontId="2"/>
  </si>
  <si>
    <t>B3-3</t>
    <phoneticPr fontId="2"/>
  </si>
  <si>
    <t>B3-4</t>
    <phoneticPr fontId="2"/>
  </si>
  <si>
    <t>B4-1</t>
    <phoneticPr fontId="2"/>
  </si>
  <si>
    <t>B4-2</t>
    <phoneticPr fontId="2"/>
  </si>
  <si>
    <t>小学２年男子組手</t>
    <rPh sb="0" eb="2">
      <t>ショウガク</t>
    </rPh>
    <rPh sb="3" eb="8">
      <t>ネンダンシクミテ</t>
    </rPh>
    <phoneticPr fontId="2"/>
  </si>
  <si>
    <t>小学１年男子組手</t>
    <rPh sb="0" eb="2">
      <t>ショウガク</t>
    </rPh>
    <rPh sb="3" eb="6">
      <t>ネンダンシ</t>
    </rPh>
    <rPh sb="6" eb="8">
      <t>クミテ</t>
    </rPh>
    <phoneticPr fontId="2"/>
  </si>
  <si>
    <t>E2-1</t>
    <phoneticPr fontId="2"/>
  </si>
  <si>
    <t>C2-2</t>
    <phoneticPr fontId="2"/>
  </si>
  <si>
    <t>C2-1</t>
    <phoneticPr fontId="2"/>
  </si>
  <si>
    <t>A2-2</t>
    <phoneticPr fontId="2"/>
  </si>
  <si>
    <t>A2-1</t>
    <phoneticPr fontId="2"/>
  </si>
  <si>
    <t>A2-2</t>
    <phoneticPr fontId="2"/>
  </si>
  <si>
    <t>A2-1</t>
    <phoneticPr fontId="2"/>
  </si>
  <si>
    <t>C2-2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</si>
</sst>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位&quot;"/>
    <numFmt numFmtId="177" formatCode="0_);[Red]\(0\)"/>
  </numFmts>
  <fonts count="41" x14ac:knownFonts="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indexed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b/>
      <sz val="6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Meiryo UI"/>
      <family val="2"/>
      <charset val="128"/>
    </font>
    <font>
      <sz val="9"/>
      <color indexed="8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1">
    <xf numFmtId="0" fontId="0" fillId="0" borderId="0" xfId="0">
      <alignment vertical="center"/>
    </xf>
    <xf numFmtId="0" fontId="6" fillId="6" borderId="8" xfId="2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left" vertical="center" shrinkToFit="1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6" fillId="0" borderId="0" xfId="2" applyFont="1">
      <alignment vertical="center"/>
    </xf>
    <xf numFmtId="0" fontId="9" fillId="0" borderId="1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>
      <alignment horizontal="center" vertical="center"/>
    </xf>
    <xf numFmtId="0" fontId="10" fillId="0" borderId="1" xfId="3" applyFont="1" applyBorder="1" applyProtection="1">
      <alignment vertical="center"/>
      <protection locked="0"/>
    </xf>
    <xf numFmtId="0" fontId="10" fillId="0" borderId="0" xfId="1" applyFont="1" applyAlignment="1">
      <alignment horizontal="center" vertical="center"/>
    </xf>
    <xf numFmtId="49" fontId="15" fillId="0" borderId="0" xfId="1" applyNumberFormat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49" fontId="15" fillId="0" borderId="0" xfId="1" applyNumberFormat="1" applyFont="1" applyAlignment="1">
      <alignment horizontal="right" vertical="center"/>
    </xf>
    <xf numFmtId="49" fontId="15" fillId="0" borderId="3" xfId="1" applyNumberFormat="1" applyFont="1" applyBorder="1" applyAlignment="1">
      <alignment horizontal="right" vertical="center"/>
    </xf>
    <xf numFmtId="49" fontId="15" fillId="0" borderId="4" xfId="1" applyNumberFormat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0" borderId="0" xfId="1" applyFont="1"/>
    <xf numFmtId="0" fontId="18" fillId="0" borderId="0" xfId="2" applyFont="1" applyAlignment="1">
      <alignment horizontal="centerContinuous" vertical="center"/>
    </xf>
    <xf numFmtId="0" fontId="19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right"/>
    </xf>
    <xf numFmtId="0" fontId="10" fillId="0" borderId="0" xfId="1" applyFont="1"/>
    <xf numFmtId="49" fontId="10" fillId="0" borderId="0" xfId="1" applyNumberFormat="1" applyFont="1" applyAlignment="1">
      <alignment horizontal="right" vertical="center"/>
    </xf>
    <xf numFmtId="49" fontId="10" fillId="0" borderId="4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49" fontId="19" fillId="0" borderId="0" xfId="1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horizontal="right" vertical="center"/>
    </xf>
    <xf numFmtId="0" fontId="14" fillId="0" borderId="0" xfId="1" applyFont="1" applyAlignment="1">
      <alignment vertical="center"/>
    </xf>
    <xf numFmtId="49" fontId="14" fillId="0" borderId="0" xfId="1" applyNumberFormat="1" applyFont="1" applyAlignment="1">
      <alignment horizontal="right" vertical="center"/>
    </xf>
    <xf numFmtId="49" fontId="15" fillId="0" borderId="2" xfId="0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49" fontId="15" fillId="0" borderId="3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30" fillId="0" borderId="14" xfId="0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/>
    </xf>
    <xf numFmtId="49" fontId="28" fillId="0" borderId="0" xfId="1" applyNumberFormat="1" applyFont="1" applyAlignment="1">
      <alignment horizontal="right" vertical="center"/>
    </xf>
    <xf numFmtId="0" fontId="34" fillId="0" borderId="0" xfId="2" applyFont="1" applyAlignment="1">
      <alignment horizontal="centerContinuous" vertical="center"/>
    </xf>
    <xf numFmtId="0" fontId="26" fillId="0" borderId="0" xfId="1" applyFont="1" applyAlignment="1">
      <alignment horizontal="center" vertical="center"/>
    </xf>
    <xf numFmtId="0" fontId="34" fillId="6" borderId="8" xfId="2" applyFont="1" applyFill="1" applyBorder="1" applyAlignment="1">
      <alignment horizontal="center" vertical="center"/>
    </xf>
    <xf numFmtId="0" fontId="34" fillId="6" borderId="9" xfId="2" applyFont="1" applyFill="1" applyBorder="1" applyAlignment="1">
      <alignment horizontal="center" vertical="center"/>
    </xf>
    <xf numFmtId="0" fontId="34" fillId="0" borderId="1" xfId="2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>
      <alignment horizontal="center" vertical="center"/>
    </xf>
    <xf numFmtId="0" fontId="34" fillId="0" borderId="1" xfId="2" applyFont="1" applyBorder="1" applyAlignment="1" applyProtection="1">
      <alignment horizontal="left" vertical="center" shrinkToFit="1"/>
      <protection locked="0"/>
    </xf>
    <xf numFmtId="0" fontId="26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49" fontId="23" fillId="0" borderId="0" xfId="1" applyNumberFormat="1" applyFont="1" applyAlignment="1">
      <alignment horizontal="right" vertical="center"/>
    </xf>
    <xf numFmtId="0" fontId="25" fillId="0" borderId="0" xfId="1" applyFont="1" applyAlignment="1">
      <alignment vertical="center"/>
    </xf>
    <xf numFmtId="0" fontId="26" fillId="3" borderId="1" xfId="1" applyFont="1" applyFill="1" applyBorder="1" applyAlignment="1">
      <alignment vertical="center"/>
    </xf>
    <xf numFmtId="49" fontId="25" fillId="0" borderId="0" xfId="1" applyNumberFormat="1" applyFont="1" applyAlignment="1">
      <alignment horizontal="right" vertical="center"/>
    </xf>
    <xf numFmtId="0" fontId="29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49" fontId="31" fillId="0" borderId="0" xfId="1" applyNumberFormat="1" applyFont="1" applyAlignment="1">
      <alignment horizontal="right" vertical="center"/>
    </xf>
    <xf numFmtId="49" fontId="24" fillId="0" borderId="0" xfId="1" applyNumberFormat="1" applyFont="1" applyAlignment="1">
      <alignment horizontal="right" vertical="center"/>
    </xf>
    <xf numFmtId="0" fontId="34" fillId="0" borderId="0" xfId="2" applyFont="1" applyAlignment="1">
      <alignment vertical="center"/>
    </xf>
    <xf numFmtId="0" fontId="23" fillId="0" borderId="0" xfId="1" applyNumberFormat="1" applyFont="1" applyAlignment="1">
      <alignment horizontal="left" vertical="center"/>
    </xf>
    <xf numFmtId="0" fontId="24" fillId="0" borderId="0" xfId="1" applyNumberFormat="1" applyFont="1" applyAlignment="1">
      <alignment horizontal="left" vertical="center"/>
    </xf>
    <xf numFmtId="0" fontId="26" fillId="0" borderId="7" xfId="1" applyNumberFormat="1" applyFont="1" applyBorder="1" applyAlignment="1">
      <alignment horizontal="left" vertical="center"/>
    </xf>
    <xf numFmtId="0" fontId="26" fillId="0" borderId="6" xfId="0" applyNumberFormat="1" applyFont="1" applyBorder="1" applyAlignment="1">
      <alignment horizontal="left" vertical="center"/>
    </xf>
    <xf numFmtId="0" fontId="26" fillId="0" borderId="11" xfId="1" applyNumberFormat="1" applyFont="1" applyBorder="1" applyAlignment="1">
      <alignment horizontal="left" vertical="center"/>
    </xf>
    <xf numFmtId="0" fontId="28" fillId="0" borderId="7" xfId="1" applyNumberFormat="1" applyFont="1" applyBorder="1" applyAlignment="1">
      <alignment horizontal="left" vertical="center"/>
    </xf>
    <xf numFmtId="0" fontId="24" fillId="0" borderId="7" xfId="1" applyNumberFormat="1" applyFont="1" applyBorder="1" applyAlignment="1">
      <alignment horizontal="left" vertical="center"/>
    </xf>
    <xf numFmtId="0" fontId="28" fillId="0" borderId="11" xfId="1" applyNumberFormat="1" applyFont="1" applyBorder="1" applyAlignment="1">
      <alignment horizontal="left" vertical="center"/>
    </xf>
    <xf numFmtId="0" fontId="24" fillId="0" borderId="11" xfId="1" applyNumberFormat="1" applyFont="1" applyBorder="1" applyAlignment="1">
      <alignment horizontal="left" vertical="center"/>
    </xf>
    <xf numFmtId="0" fontId="26" fillId="0" borderId="0" xfId="1" applyNumberFormat="1" applyFont="1" applyAlignment="1">
      <alignment horizontal="left" vertical="center"/>
    </xf>
    <xf numFmtId="49" fontId="25" fillId="0" borderId="0" xfId="1" applyNumberFormat="1" applyFont="1" applyFill="1" applyAlignment="1">
      <alignment horizontal="right" vertical="center"/>
    </xf>
    <xf numFmtId="0" fontId="26" fillId="0" borderId="0" xfId="1" applyFont="1" applyFill="1" applyAlignment="1">
      <alignment horizontal="center" vertical="center"/>
    </xf>
    <xf numFmtId="49" fontId="26" fillId="0" borderId="2" xfId="1" applyNumberFormat="1" applyFont="1" applyBorder="1" applyAlignment="1">
      <alignment horizontal="right" vertical="center"/>
    </xf>
    <xf numFmtId="49" fontId="26" fillId="0" borderId="0" xfId="1" applyNumberFormat="1" applyFont="1" applyAlignment="1">
      <alignment horizontal="right" vertical="center"/>
    </xf>
    <xf numFmtId="49" fontId="26" fillId="0" borderId="3" xfId="1" applyNumberFormat="1" applyFont="1" applyBorder="1" applyAlignment="1">
      <alignment horizontal="right" vertical="center"/>
    </xf>
    <xf numFmtId="49" fontId="26" fillId="0" borderId="4" xfId="1" applyNumberFormat="1" applyFont="1" applyBorder="1" applyAlignment="1">
      <alignment horizontal="right" vertical="center"/>
    </xf>
    <xf numFmtId="49" fontId="26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Alignment="1">
      <alignment horizontal="right"/>
    </xf>
    <xf numFmtId="0" fontId="35" fillId="0" borderId="0" xfId="2" applyFont="1" applyAlignment="1">
      <alignment vertical="center"/>
    </xf>
    <xf numFmtId="0" fontId="36" fillId="0" borderId="0" xfId="1" applyFont="1" applyAlignment="1">
      <alignment horizontal="centerContinuous" vertical="center"/>
    </xf>
    <xf numFmtId="0" fontId="36" fillId="0" borderId="0" xfId="1" applyNumberFormat="1" applyFont="1" applyAlignment="1">
      <alignment horizontal="centerContinuous" vertical="center"/>
    </xf>
    <xf numFmtId="49" fontId="36" fillId="0" borderId="0" xfId="1" applyNumberFormat="1" applyFont="1" applyAlignment="1">
      <alignment horizontal="centerContinuous" vertical="center"/>
    </xf>
    <xf numFmtId="0" fontId="27" fillId="0" borderId="0" xfId="1" applyFont="1" applyAlignment="1">
      <alignment horizontal="centerContinuous" vertical="center"/>
    </xf>
    <xf numFmtId="49" fontId="26" fillId="0" borderId="16" xfId="1" applyNumberFormat="1" applyFont="1" applyBorder="1" applyAlignment="1">
      <alignment horizontal="right" vertical="center"/>
    </xf>
    <xf numFmtId="49" fontId="26" fillId="0" borderId="15" xfId="1" applyNumberFormat="1" applyFont="1" applyBorder="1" applyAlignment="1">
      <alignment horizontal="right" vertical="center"/>
    </xf>
    <xf numFmtId="49" fontId="26" fillId="0" borderId="10" xfId="1" applyNumberFormat="1" applyFont="1" applyBorder="1" applyAlignment="1">
      <alignment horizontal="right" vertical="center"/>
    </xf>
    <xf numFmtId="49" fontId="12" fillId="0" borderId="0" xfId="1" applyNumberFormat="1" applyFont="1" applyFill="1" applyAlignment="1">
      <alignment horizontal="right" vertical="center"/>
    </xf>
    <xf numFmtId="0" fontId="20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9" fontId="15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0" fillId="0" borderId="1" xfId="3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19" fillId="0" borderId="0" xfId="1" applyNumberFormat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5" fillId="0" borderId="7" xfId="1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15" fillId="0" borderId="7" xfId="1" applyNumberFormat="1" applyFont="1" applyBorder="1" applyAlignment="1">
      <alignment horizontal="left" vertical="center"/>
    </xf>
    <xf numFmtId="0" fontId="10" fillId="0" borderId="7" xfId="1" applyNumberFormat="1" applyFont="1" applyBorder="1" applyAlignment="1">
      <alignment horizontal="left" vertical="center"/>
    </xf>
    <xf numFmtId="0" fontId="15" fillId="0" borderId="11" xfId="1" applyNumberFormat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15" fillId="0" borderId="7" xfId="1" applyNumberFormat="1" applyFont="1" applyFill="1" applyBorder="1" applyAlignment="1">
      <alignment horizontal="left" vertical="center"/>
    </xf>
    <xf numFmtId="0" fontId="10" fillId="0" borderId="0" xfId="1" applyNumberFormat="1" applyFont="1" applyAlignment="1">
      <alignment horizontal="left" vertical="center"/>
    </xf>
    <xf numFmtId="0" fontId="5" fillId="0" borderId="13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left" vertical="center"/>
    </xf>
    <xf numFmtId="0" fontId="15" fillId="0" borderId="10" xfId="1" applyNumberFormat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9" fillId="0" borderId="0" xfId="1" applyNumberFormat="1" applyFont="1" applyAlignment="1">
      <alignment horizontal="left" vertical="center"/>
    </xf>
    <xf numFmtId="49" fontId="16" fillId="0" borderId="0" xfId="1" applyNumberFormat="1" applyFont="1" applyAlignment="1">
      <alignment horizontal="right" vertical="center"/>
    </xf>
    <xf numFmtId="0" fontId="12" fillId="0" borderId="0" xfId="1" applyNumberFormat="1" applyFont="1" applyAlignment="1">
      <alignment horizontal="left" vertical="center"/>
    </xf>
    <xf numFmtId="0" fontId="5" fillId="0" borderId="15" xfId="1" applyNumberFormat="1" applyFont="1" applyBorder="1" applyAlignment="1">
      <alignment horizontal="left" vertical="center"/>
    </xf>
    <xf numFmtId="0" fontId="5" fillId="0" borderId="10" xfId="1" applyNumberFormat="1" applyFont="1" applyBorder="1" applyAlignment="1">
      <alignment horizontal="left" vertical="center"/>
    </xf>
    <xf numFmtId="0" fontId="15" fillId="0" borderId="15" xfId="1" applyNumberFormat="1" applyFont="1" applyBorder="1" applyAlignment="1">
      <alignment horizontal="left" vertical="center"/>
    </xf>
    <xf numFmtId="0" fontId="10" fillId="0" borderId="15" xfId="1" applyNumberFormat="1" applyFont="1" applyBorder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0" fontId="18" fillId="0" borderId="0" xfId="2" applyFont="1" applyAlignment="1">
      <alignment vertical="center"/>
    </xf>
    <xf numFmtId="0" fontId="13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37" fillId="0" borderId="0" xfId="1" applyFont="1" applyAlignment="1">
      <alignment horizontal="centerContinuous" vertical="center"/>
    </xf>
    <xf numFmtId="0" fontId="37" fillId="0" borderId="0" xfId="1" applyNumberFormat="1" applyFont="1" applyAlignment="1">
      <alignment horizontal="centerContinuous" vertical="center"/>
    </xf>
    <xf numFmtId="49" fontId="37" fillId="0" borderId="0" xfId="1" applyNumberFormat="1" applyFont="1" applyAlignment="1">
      <alignment horizontal="centerContinuous" vertical="center"/>
    </xf>
    <xf numFmtId="0" fontId="37" fillId="0" borderId="0" xfId="1" applyNumberFormat="1" applyFont="1" applyBorder="1" applyAlignment="1">
      <alignment horizontal="centerContinuous" vertical="center"/>
    </xf>
    <xf numFmtId="0" fontId="13" fillId="0" borderId="0" xfId="1" applyFont="1" applyFill="1" applyAlignment="1">
      <alignment horizontal="centerContinuous" vertical="center"/>
    </xf>
    <xf numFmtId="49" fontId="37" fillId="0" borderId="0" xfId="1" applyNumberFormat="1" applyFont="1" applyFill="1" applyAlignment="1">
      <alignment horizontal="centerContinuous" vertical="center"/>
    </xf>
    <xf numFmtId="0" fontId="10" fillId="3" borderId="1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19" fillId="0" borderId="0" xfId="1" applyNumberFormat="1" applyFont="1" applyAlignment="1">
      <alignment vertical="center"/>
    </xf>
    <xf numFmtId="0" fontId="5" fillId="0" borderId="17" xfId="1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49" fontId="15" fillId="0" borderId="16" xfId="0" applyNumberFormat="1" applyFont="1" applyBorder="1" applyAlignment="1">
      <alignment horizontal="right" vertical="center"/>
    </xf>
    <xf numFmtId="49" fontId="15" fillId="0" borderId="17" xfId="0" applyNumberFormat="1" applyFont="1" applyBorder="1" applyAlignment="1">
      <alignment horizontal="right" vertical="center"/>
    </xf>
    <xf numFmtId="0" fontId="15" fillId="0" borderId="17" xfId="1" applyNumberFormat="1" applyFont="1" applyBorder="1" applyAlignment="1">
      <alignment vertical="center"/>
    </xf>
    <xf numFmtId="0" fontId="10" fillId="0" borderId="17" xfId="1" applyNumberFormat="1" applyFont="1" applyBorder="1" applyAlignment="1">
      <alignment vertical="center"/>
    </xf>
    <xf numFmtId="0" fontId="15" fillId="0" borderId="0" xfId="1" applyNumberFormat="1" applyFont="1" applyBorder="1" applyAlignment="1">
      <alignment vertical="center"/>
    </xf>
    <xf numFmtId="0" fontId="5" fillId="0" borderId="0" xfId="1" applyFont="1" applyFill="1" applyAlignment="1">
      <alignment vertical="center"/>
    </xf>
    <xf numFmtId="0" fontId="9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0" fillId="13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14" fillId="0" borderId="0" xfId="1" applyFont="1" applyAlignment="1">
      <alignment horizontal="centerContinuous" vertical="center"/>
    </xf>
    <xf numFmtId="49" fontId="14" fillId="0" borderId="0" xfId="1" applyNumberFormat="1" applyFont="1" applyAlignment="1">
      <alignment horizontal="centerContinuous" vertical="center"/>
    </xf>
    <xf numFmtId="0" fontId="38" fillId="0" borderId="15" xfId="0" applyNumberFormat="1" applyFont="1" applyBorder="1" applyAlignment="1">
      <alignment horizontal="left" vertical="center"/>
    </xf>
    <xf numFmtId="0" fontId="15" fillId="0" borderId="0" xfId="1" applyNumberFormat="1" applyFont="1" applyAlignment="1">
      <alignment horizontal="left" vertical="center"/>
    </xf>
    <xf numFmtId="0" fontId="39" fillId="0" borderId="15" xfId="0" applyNumberFormat="1" applyFont="1" applyBorder="1" applyAlignment="1">
      <alignment horizontal="left" vertical="center"/>
    </xf>
    <xf numFmtId="0" fontId="5" fillId="0" borderId="0" xfId="1" applyNumberFormat="1" applyFont="1" applyAlignment="1">
      <alignment horizontal="centerContinuous" vertical="center"/>
    </xf>
    <xf numFmtId="49" fontId="5" fillId="0" borderId="16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right" vertical="center"/>
    </xf>
    <xf numFmtId="49" fontId="5" fillId="0" borderId="3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0" fontId="40" fillId="0" borderId="7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0" xfId="2" applyFont="1" applyAlignment="1">
      <alignment horizontal="centerContinuous" vertical="center"/>
    </xf>
    <xf numFmtId="0" fontId="38" fillId="6" borderId="8" xfId="2" applyFont="1" applyFill="1" applyBorder="1" applyAlignment="1">
      <alignment horizontal="center" vertical="center"/>
    </xf>
    <xf numFmtId="0" fontId="38" fillId="6" borderId="9" xfId="2" applyFont="1" applyFill="1" applyBorder="1" applyAlignment="1">
      <alignment horizontal="center" vertical="center"/>
    </xf>
    <xf numFmtId="0" fontId="38" fillId="0" borderId="6" xfId="2" applyFont="1" applyBorder="1" applyAlignment="1" applyProtection="1">
      <alignment horizontal="center" vertical="center"/>
      <protection locked="0"/>
    </xf>
    <xf numFmtId="0" fontId="38" fillId="0" borderId="6" xfId="2" applyFont="1" applyBorder="1" applyAlignment="1">
      <alignment horizontal="center" vertical="center"/>
    </xf>
    <xf numFmtId="0" fontId="38" fillId="0" borderId="6" xfId="2" applyFont="1" applyBorder="1" applyAlignment="1" applyProtection="1">
      <alignment horizontal="left" vertical="center" shrinkToFit="1"/>
      <protection locked="0"/>
    </xf>
    <xf numFmtId="0" fontId="38" fillId="0" borderId="1" xfId="2" applyFont="1" applyBorder="1" applyAlignment="1" applyProtection="1">
      <alignment horizontal="center" vertical="center"/>
      <protection locked="0"/>
    </xf>
    <xf numFmtId="0" fontId="38" fillId="0" borderId="1" xfId="2" applyFont="1" applyBorder="1" applyAlignment="1">
      <alignment horizontal="center" vertical="center"/>
    </xf>
    <xf numFmtId="0" fontId="38" fillId="0" borderId="1" xfId="2" applyFont="1" applyBorder="1" applyAlignment="1" applyProtection="1">
      <alignment horizontal="left" vertical="center" shrinkToFit="1"/>
      <protection locked="0"/>
    </xf>
    <xf numFmtId="0" fontId="40" fillId="0" borderId="1" xfId="2" applyFont="1" applyBorder="1" applyAlignment="1" applyProtection="1">
      <alignment horizontal="center" vertical="center"/>
      <protection locked="0"/>
    </xf>
    <xf numFmtId="0" fontId="40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49" fontId="5" fillId="0" borderId="0" xfId="1" applyNumberFormat="1" applyFont="1" applyFill="1" applyAlignment="1">
      <alignment horizontal="right" vertical="center"/>
    </xf>
    <xf numFmtId="0" fontId="38" fillId="0" borderId="0" xfId="2" applyFont="1" applyAlignment="1">
      <alignment vertical="center"/>
    </xf>
    <xf numFmtId="0" fontId="5" fillId="0" borderId="1" xfId="3" applyFont="1" applyBorder="1" applyAlignment="1" applyProtection="1">
      <alignment vertical="center"/>
      <protection locked="0"/>
    </xf>
    <xf numFmtId="0" fontId="5" fillId="0" borderId="0" xfId="1" applyFont="1" applyFill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right" vertical="center"/>
    </xf>
    <xf numFmtId="49" fontId="5" fillId="0" borderId="13" xfId="1" applyNumberFormat="1" applyFont="1" applyBorder="1" applyAlignment="1">
      <alignment horizontal="right" vertical="center"/>
    </xf>
    <xf numFmtId="49" fontId="5" fillId="0" borderId="7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/>
    </xf>
    <xf numFmtId="0" fontId="38" fillId="12" borderId="7" xfId="0" applyFont="1" applyFill="1" applyBorder="1" applyAlignment="1">
      <alignment horizontal="center" vertical="center"/>
    </xf>
    <xf numFmtId="0" fontId="38" fillId="12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40" fillId="8" borderId="7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38" fillId="9" borderId="7" xfId="0" applyFont="1" applyFill="1" applyBorder="1" applyAlignment="1">
      <alignment horizontal="center" vertical="center"/>
    </xf>
    <xf numFmtId="0" fontId="38" fillId="9" borderId="6" xfId="0" applyFont="1" applyFill="1" applyBorder="1" applyAlignment="1">
      <alignment horizontal="center" vertical="center"/>
    </xf>
    <xf numFmtId="0" fontId="38" fillId="10" borderId="7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38" fillId="11" borderId="7" xfId="0" applyFont="1" applyFill="1" applyBorder="1" applyAlignment="1">
      <alignment horizontal="center" vertical="center"/>
    </xf>
    <xf numFmtId="0" fontId="38" fillId="11" borderId="6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49" fontId="26" fillId="0" borderId="15" xfId="1" applyNumberFormat="1" applyFont="1" applyBorder="1" applyAlignment="1">
      <alignment horizontal="right" vertical="center"/>
    </xf>
    <xf numFmtId="49" fontId="26" fillId="0" borderId="13" xfId="1" applyNumberFormat="1" applyFont="1" applyBorder="1" applyAlignment="1">
      <alignment horizontal="right" vertical="center"/>
    </xf>
    <xf numFmtId="49" fontId="26" fillId="0" borderId="10" xfId="1" applyNumberFormat="1" applyFont="1" applyBorder="1" applyAlignment="1">
      <alignment horizontal="right" vertical="center"/>
    </xf>
    <xf numFmtId="49" fontId="26" fillId="0" borderId="7" xfId="1" applyNumberFormat="1" applyFont="1" applyBorder="1" applyAlignment="1">
      <alignment horizontal="right" vertical="center"/>
    </xf>
    <xf numFmtId="49" fontId="26" fillId="0" borderId="6" xfId="1" applyNumberFormat="1" applyFont="1" applyBorder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177" fontId="15" fillId="0" borderId="10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9" fontId="15" fillId="0" borderId="10" xfId="0" applyNumberFormat="1" applyFont="1" applyBorder="1" applyAlignment="1">
      <alignment horizontal="right" vertical="center"/>
    </xf>
    <xf numFmtId="49" fontId="15" fillId="0" borderId="15" xfId="0" applyNumberFormat="1" applyFont="1" applyBorder="1" applyAlignment="1">
      <alignment horizontal="right" vertical="center"/>
    </xf>
    <xf numFmtId="49" fontId="15" fillId="0" borderId="13" xfId="0" applyNumberFormat="1" applyFont="1" applyBorder="1" applyAlignment="1">
      <alignment horizontal="right" vertical="center"/>
    </xf>
    <xf numFmtId="49" fontId="15" fillId="0" borderId="7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13" fillId="0" borderId="6" xfId="1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Fill="1" applyBorder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15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28" fillId="0" borderId="0" xfId="4" applyFont="1" applyAlignment="1">
      <alignment horizontal="center" vertical="center"/>
    </xf>
    <xf numFmtId="0" fontId="34" fillId="12" borderId="7" xfId="0" applyFont="1" applyFill="1" applyBorder="1" applyAlignment="1">
      <alignment horizontal="center" vertical="center"/>
    </xf>
    <xf numFmtId="0" fontId="34" fillId="12" borderId="6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/>
    </xf>
    <xf numFmtId="177" fontId="28" fillId="0" borderId="10" xfId="1" applyNumberFormat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26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38" fillId="6" borderId="18" xfId="2" applyFont="1" applyFill="1" applyBorder="1" applyAlignment="1">
      <alignment horizontal="center" vertical="center" shrinkToFit="1"/>
    </xf>
    <xf numFmtId="0" fontId="38" fillId="0" borderId="3" xfId="2" applyFont="1" applyBorder="1" applyAlignment="1" applyProtection="1">
      <alignment horizontal="left" vertical="center" shrinkToFit="1"/>
      <protection locked="0"/>
    </xf>
    <xf numFmtId="0" fontId="38" fillId="0" borderId="14" xfId="2" applyFont="1" applyBorder="1" applyAlignment="1" applyProtection="1">
      <alignment horizontal="left" vertical="center" shrinkToFit="1"/>
      <protection locked="0"/>
    </xf>
    <xf numFmtId="0" fontId="40" fillId="0" borderId="14" xfId="2" applyFont="1" applyBorder="1" applyAlignment="1" applyProtection="1">
      <alignment horizontal="left" vertical="center" shrinkToFit="1"/>
      <protection locked="0"/>
    </xf>
    <xf numFmtId="0" fontId="5" fillId="0" borderId="14" xfId="2" applyFont="1" applyBorder="1" applyAlignment="1" applyProtection="1">
      <alignment horizontal="left" vertical="center"/>
      <protection locked="0"/>
    </xf>
    <xf numFmtId="0" fontId="38" fillId="0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right" vertical="center"/>
    </xf>
    <xf numFmtId="0" fontId="38" fillId="0" borderId="0" xfId="2" applyFont="1" applyFill="1" applyBorder="1" applyAlignment="1" applyProtection="1">
      <alignment horizontal="center" vertical="center"/>
      <protection locked="0"/>
    </xf>
    <xf numFmtId="176" fontId="38" fillId="0" borderId="0" xfId="2" applyNumberFormat="1" applyFont="1" applyFill="1" applyBorder="1" applyAlignment="1" applyProtection="1">
      <alignment horizontal="center" vertical="center"/>
      <protection locked="0"/>
    </xf>
    <xf numFmtId="0" fontId="40" fillId="0" borderId="0" xfId="2" applyFont="1" applyFill="1" applyBorder="1" applyAlignment="1" applyProtection="1">
      <alignment horizontal="center" vertical="center"/>
      <protection locked="0"/>
    </xf>
    <xf numFmtId="176" fontId="40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horizontal="right" vertical="center"/>
    </xf>
    <xf numFmtId="49" fontId="1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6" fillId="6" borderId="18" xfId="2" applyFont="1" applyFill="1" applyBorder="1" applyAlignment="1">
      <alignment horizontal="center" vertical="center" shrinkToFit="1"/>
    </xf>
    <xf numFmtId="0" fontId="6" fillId="0" borderId="14" xfId="2" applyFont="1" applyBorder="1" applyAlignment="1" applyProtection="1">
      <alignment horizontal="left" vertical="center" shrinkToFit="1"/>
      <protection locked="0"/>
    </xf>
    <xf numFmtId="0" fontId="9" fillId="0" borderId="14" xfId="2" applyFont="1" applyBorder="1" applyAlignment="1" applyProtection="1">
      <alignment horizontal="left" vertical="center" shrinkToFit="1"/>
      <protection locked="0"/>
    </xf>
    <xf numFmtId="0" fontId="6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/>
      <protection locked="0"/>
    </xf>
    <xf numFmtId="176" fontId="8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  <protection locked="0"/>
    </xf>
    <xf numFmtId="176" fontId="9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176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9" fillId="0" borderId="0" xfId="1" applyNumberFormat="1" applyFont="1" applyFill="1" applyBorder="1" applyAlignment="1">
      <alignment horizontal="right" vertical="center"/>
    </xf>
    <xf numFmtId="49" fontId="12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18" fillId="6" borderId="18" xfId="2" applyFont="1" applyFill="1" applyBorder="1" applyAlignment="1">
      <alignment horizontal="center" vertical="center" shrinkToFit="1"/>
    </xf>
    <xf numFmtId="0" fontId="18" fillId="0" borderId="14" xfId="2" applyFont="1" applyBorder="1" applyAlignment="1" applyProtection="1">
      <alignment horizontal="left" vertical="center" shrinkToFit="1"/>
      <protection locked="0"/>
    </xf>
    <xf numFmtId="0" fontId="17" fillId="0" borderId="14" xfId="2" applyFont="1" applyBorder="1" applyAlignment="1" applyProtection="1">
      <alignment horizontal="left" vertical="center" shrinkToFit="1"/>
      <protection locked="0"/>
    </xf>
    <xf numFmtId="49" fontId="15" fillId="0" borderId="0" xfId="1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right"/>
    </xf>
    <xf numFmtId="0" fontId="34" fillId="6" borderId="18" xfId="2" applyFont="1" applyFill="1" applyBorder="1" applyAlignment="1">
      <alignment horizontal="center" vertical="center" shrinkToFit="1"/>
    </xf>
    <xf numFmtId="0" fontId="34" fillId="0" borderId="14" xfId="2" applyFont="1" applyBorder="1" applyAlignment="1" applyProtection="1">
      <alignment horizontal="left" vertical="center" shrinkToFit="1"/>
      <protection locked="0"/>
    </xf>
    <xf numFmtId="0" fontId="6" fillId="0" borderId="16" xfId="2" applyFont="1" applyBorder="1" applyAlignment="1" applyProtection="1">
      <alignment horizontal="left" vertical="center" shrinkToFit="1"/>
      <protection locked="0"/>
    </xf>
    <xf numFmtId="0" fontId="10" fillId="0" borderId="14" xfId="3" applyFont="1" applyBorder="1" applyProtection="1">
      <alignment vertical="center"/>
      <protection locked="0"/>
    </xf>
    <xf numFmtId="0" fontId="34" fillId="0" borderId="0" xfId="2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 applyProtection="1">
      <alignment horizontal="center" vertical="center"/>
      <protection locked="0"/>
    </xf>
    <xf numFmtId="176" fontId="33" fillId="0" borderId="0" xfId="2" applyNumberFormat="1" applyFont="1" applyFill="1" applyBorder="1" applyAlignment="1" applyProtection="1">
      <alignment horizontal="center" vertical="center"/>
      <protection locked="0"/>
    </xf>
    <xf numFmtId="0" fontId="34" fillId="0" borderId="0" xfId="2" applyFont="1" applyFill="1" applyBorder="1" applyAlignment="1" applyProtection="1">
      <alignment horizontal="center" vertical="center"/>
      <protection locked="0"/>
    </xf>
    <xf numFmtId="176" fontId="34" fillId="0" borderId="0" xfId="2" applyNumberFormat="1" applyFont="1" applyFill="1" applyBorder="1" applyAlignment="1" applyProtection="1">
      <alignment horizontal="center" vertical="center"/>
      <protection locked="0"/>
    </xf>
    <xf numFmtId="0" fontId="34" fillId="0" borderId="0" xfId="2" applyFont="1" applyFill="1" applyBorder="1" applyAlignment="1">
      <alignment vertical="center"/>
    </xf>
    <xf numFmtId="49" fontId="28" fillId="0" borderId="0" xfId="1" applyNumberFormat="1" applyFont="1" applyFill="1" applyBorder="1" applyAlignment="1">
      <alignment horizontal="right" vertical="center"/>
    </xf>
  </cellXfs>
  <cellStyles count="5">
    <cellStyle name="標準" xfId="0" builtinId="0"/>
    <cellStyle name="標準 2" xfId="1"/>
    <cellStyle name="標準 3" xfId="2"/>
    <cellStyle name="標準 4" xfId="4"/>
    <cellStyle name="標準_Book1" xfId="3"/>
  </cellStyles>
  <dxfs count="28">
    <dxf>
      <fill>
        <patternFill>
          <bgColor rgb="FF66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C1:X117"/>
  <sheetViews>
    <sheetView topLeftCell="C2" zoomScale="120" zoomScaleNormal="120" workbookViewId="0">
      <selection activeCell="Y10" sqref="Y10"/>
    </sheetView>
  </sheetViews>
  <sheetFormatPr defaultColWidth="9.109375" defaultRowHeight="9.9499999999999993" customHeight="1" x14ac:dyDescent="0.25"/>
  <cols>
    <col min="1" max="2" width="1" style="45" customWidth="1"/>
    <col min="3" max="3" width="3.6640625" style="45" customWidth="1"/>
    <col min="4" max="4" width="12.21875" style="201" bestFit="1" customWidth="1"/>
    <col min="5" max="5" width="9.109375" style="45" customWidth="1"/>
    <col min="6" max="11" width="6.44140625" style="19" customWidth="1"/>
    <col min="12" max="12" width="1.77734375" style="19" customWidth="1"/>
    <col min="13" max="20" width="1.77734375" style="19" hidden="1" customWidth="1"/>
    <col min="21" max="24" width="3.6640625" style="19" customWidth="1"/>
    <col min="25" max="16384" width="9.109375" style="45"/>
  </cols>
  <sheetData>
    <row r="1" spans="3:24" s="35" customFormat="1" ht="9.9499999999999993" customHeight="1" x14ac:dyDescent="0.25">
      <c r="D1" s="194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3:24" s="35" customFormat="1" ht="15.95" customHeight="1" x14ac:dyDescent="0.25">
      <c r="D2" s="194"/>
      <c r="E2" s="189" t="s">
        <v>320</v>
      </c>
      <c r="F2" s="102"/>
      <c r="G2" s="193"/>
      <c r="H2" s="193"/>
      <c r="I2" s="193"/>
      <c r="J2" s="193"/>
      <c r="K2" s="193"/>
      <c r="L2" s="193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3:24" s="35" customFormat="1" ht="19.5" customHeight="1" x14ac:dyDescent="0.25">
      <c r="C3" s="137" t="s">
        <v>732</v>
      </c>
      <c r="D3" s="137"/>
      <c r="E3" s="137"/>
      <c r="F3" s="139"/>
      <c r="G3" s="135"/>
      <c r="H3" s="139"/>
      <c r="I3" s="139"/>
      <c r="J3" s="139"/>
      <c r="K3" s="139"/>
      <c r="L3" s="139"/>
      <c r="M3" s="224">
        <f>SUBTOTAL(9,M5:M68)</f>
        <v>34</v>
      </c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3:24" s="35" customFormat="1" ht="9.75" customHeight="1" x14ac:dyDescent="0.25">
      <c r="D4" s="195"/>
      <c r="E4" s="49"/>
      <c r="F4" s="36"/>
      <c r="G4" s="36"/>
      <c r="H4" s="36"/>
      <c r="I4" s="36"/>
      <c r="J4" s="36"/>
      <c r="K4" s="36"/>
      <c r="L4" s="36"/>
      <c r="M4" s="224"/>
      <c r="N4" s="19"/>
      <c r="O4" s="36"/>
      <c r="P4" s="102"/>
      <c r="Q4" s="102"/>
      <c r="R4" s="36"/>
      <c r="S4" s="36"/>
      <c r="T4" s="36"/>
      <c r="U4" s="36"/>
      <c r="V4" s="36"/>
      <c r="W4" s="36"/>
      <c r="X4" s="36"/>
    </row>
    <row r="5" spans="3:24" ht="9.9499999999999993" customHeight="1" x14ac:dyDescent="0.25">
      <c r="C5" s="225">
        <v>1</v>
      </c>
      <c r="D5" s="196" t="str">
        <f>P105</f>
        <v>もり　きしや</v>
      </c>
      <c r="E5" s="226" t="s">
        <v>369</v>
      </c>
      <c r="F5" s="45"/>
      <c r="G5" s="45"/>
      <c r="H5" s="45"/>
      <c r="I5" s="45"/>
      <c r="J5" s="45"/>
      <c r="K5" s="45"/>
      <c r="L5" s="45"/>
      <c r="M5" s="207">
        <f>COUNTIF($E$5:$E$22,"福岡県")</f>
        <v>1</v>
      </c>
      <c r="N5" s="214" t="s">
        <v>369</v>
      </c>
      <c r="O5" s="36"/>
      <c r="P5" s="190"/>
      <c r="Q5" s="176" t="s">
        <v>369</v>
      </c>
    </row>
    <row r="6" spans="3:24" ht="9.9499999999999993" customHeight="1" x14ac:dyDescent="0.25">
      <c r="C6" s="225"/>
      <c r="D6" s="197" t="s">
        <v>370</v>
      </c>
      <c r="E6" s="227"/>
      <c r="F6" s="169"/>
      <c r="G6" s="170"/>
      <c r="H6" s="171"/>
      <c r="M6" s="207"/>
      <c r="N6" s="215"/>
      <c r="O6" s="36"/>
      <c r="P6" s="190"/>
      <c r="Q6" s="177" t="s">
        <v>423</v>
      </c>
    </row>
    <row r="7" spans="3:24" ht="9.9499999999999993" customHeight="1" x14ac:dyDescent="0.25">
      <c r="C7" s="225">
        <v>2</v>
      </c>
      <c r="D7" s="196" t="str">
        <f>P84</f>
        <v>たにぐち　あおと</v>
      </c>
      <c r="E7" s="226" t="s">
        <v>52</v>
      </c>
      <c r="F7" s="171"/>
      <c r="G7" s="172" t="s">
        <v>736</v>
      </c>
      <c r="H7" s="173"/>
      <c r="I7" s="173"/>
      <c r="M7" s="207">
        <f>COUNTIF($E$5:$E$22,"佐賀県")</f>
        <v>1</v>
      </c>
      <c r="N7" s="216" t="s">
        <v>423</v>
      </c>
      <c r="O7" s="36"/>
      <c r="P7" s="190"/>
      <c r="Q7" s="177" t="s">
        <v>55</v>
      </c>
    </row>
    <row r="8" spans="3:24" ht="9.9499999999999993" customHeight="1" x14ac:dyDescent="0.25">
      <c r="C8" s="225"/>
      <c r="D8" s="197" t="s">
        <v>439</v>
      </c>
      <c r="E8" s="227"/>
      <c r="F8" s="205" t="s">
        <v>661</v>
      </c>
      <c r="G8" s="171"/>
      <c r="H8" s="173"/>
      <c r="I8" s="173"/>
      <c r="M8" s="207"/>
      <c r="N8" s="217"/>
      <c r="O8" s="36"/>
      <c r="P8" s="190"/>
      <c r="Q8" s="177" t="s">
        <v>125</v>
      </c>
    </row>
    <row r="9" spans="3:24" ht="9.9499999999999993" customHeight="1" x14ac:dyDescent="0.25">
      <c r="C9" s="225">
        <v>3</v>
      </c>
      <c r="D9" s="196" t="str">
        <f>P104</f>
        <v>かんな　じょう</v>
      </c>
      <c r="E9" s="226" t="s">
        <v>427</v>
      </c>
      <c r="F9" s="206"/>
      <c r="G9" s="173"/>
      <c r="H9" s="202" t="s">
        <v>662</v>
      </c>
      <c r="I9" s="171"/>
      <c r="M9" s="207">
        <f>COUNTIF($E$5:$E$22,"長崎県")</f>
        <v>2</v>
      </c>
      <c r="N9" s="218" t="s">
        <v>55</v>
      </c>
      <c r="O9" s="36"/>
      <c r="P9" s="190"/>
      <c r="Q9" s="177" t="s">
        <v>174</v>
      </c>
    </row>
    <row r="10" spans="3:24" ht="9.9499999999999993" customHeight="1" x14ac:dyDescent="0.25">
      <c r="C10" s="225"/>
      <c r="D10" s="197" t="s">
        <v>327</v>
      </c>
      <c r="E10" s="227"/>
      <c r="H10" s="202"/>
      <c r="I10" s="173"/>
      <c r="J10" s="173"/>
      <c r="M10" s="207"/>
      <c r="N10" s="219"/>
      <c r="O10" s="36"/>
      <c r="P10" s="190"/>
      <c r="Q10" s="177" t="s">
        <v>272</v>
      </c>
    </row>
    <row r="11" spans="3:24" ht="9.9499999999999993" customHeight="1" x14ac:dyDescent="0.25">
      <c r="C11" s="225">
        <v>4</v>
      </c>
      <c r="D11" s="196" t="str">
        <f>P92</f>
        <v>たかはし　やすひと</v>
      </c>
      <c r="E11" s="226" t="s">
        <v>174</v>
      </c>
      <c r="F11" s="174"/>
      <c r="G11" s="174"/>
      <c r="I11" s="173"/>
      <c r="J11" s="173"/>
      <c r="M11" s="207">
        <f>COUNTIF($E$5:$E$22,"熊本県")</f>
        <v>1</v>
      </c>
      <c r="N11" s="220" t="s">
        <v>125</v>
      </c>
      <c r="O11" s="36"/>
      <c r="P11" s="190"/>
      <c r="Q11" s="177" t="s">
        <v>223</v>
      </c>
      <c r="T11" s="45"/>
      <c r="U11" s="45"/>
    </row>
    <row r="12" spans="3:24" ht="9.9499999999999993" customHeight="1" x14ac:dyDescent="0.25">
      <c r="C12" s="225"/>
      <c r="D12" s="197" t="s">
        <v>449</v>
      </c>
      <c r="E12" s="227"/>
      <c r="G12" s="203" t="s">
        <v>737</v>
      </c>
      <c r="H12" s="171"/>
      <c r="I12" s="173"/>
      <c r="J12" s="173"/>
      <c r="M12" s="207"/>
      <c r="N12" s="221"/>
      <c r="O12" s="36"/>
      <c r="P12" s="190"/>
      <c r="Q12" s="177" t="s">
        <v>320</v>
      </c>
      <c r="T12" s="45"/>
      <c r="U12" s="45"/>
    </row>
    <row r="13" spans="3:24" ht="9.9499999999999993" customHeight="1" x14ac:dyDescent="0.25">
      <c r="C13" s="225">
        <v>5</v>
      </c>
      <c r="D13" s="196" t="str">
        <f>P96</f>
        <v>ほうやま　ひなた</v>
      </c>
      <c r="E13" s="226" t="s">
        <v>223</v>
      </c>
      <c r="F13" s="174"/>
      <c r="G13" s="204"/>
      <c r="H13" s="173"/>
      <c r="I13" s="202" t="s">
        <v>663</v>
      </c>
      <c r="J13" s="171"/>
      <c r="M13" s="207">
        <f>COUNTIF($E$5:$E$22,"大分県")</f>
        <v>1</v>
      </c>
      <c r="N13" s="222" t="s">
        <v>174</v>
      </c>
      <c r="O13" s="36"/>
      <c r="P13" s="190"/>
      <c r="Q13" s="190"/>
    </row>
    <row r="14" spans="3:24" ht="9.9499999999999993" customHeight="1" x14ac:dyDescent="0.25">
      <c r="C14" s="225"/>
      <c r="D14" s="197" t="s">
        <v>447</v>
      </c>
      <c r="E14" s="227"/>
      <c r="I14" s="202"/>
      <c r="J14" s="173"/>
      <c r="K14" s="173"/>
      <c r="M14" s="207"/>
      <c r="N14" s="223"/>
      <c r="O14" s="36"/>
      <c r="P14" s="190"/>
      <c r="Q14" s="190"/>
    </row>
    <row r="15" spans="3:24" ht="9.9499999999999993" customHeight="1" x14ac:dyDescent="0.25">
      <c r="C15" s="225">
        <v>6</v>
      </c>
      <c r="D15" s="196" t="str">
        <f>P80</f>
        <v>はらだ　ゆうしん</v>
      </c>
      <c r="E15" s="226" t="s">
        <v>52</v>
      </c>
      <c r="F15" s="174"/>
      <c r="G15" s="174"/>
      <c r="J15" s="173"/>
      <c r="K15" s="173"/>
      <c r="M15" s="207">
        <f>COUNTIF($E$5:$E$22,"宮崎県")</f>
        <v>1</v>
      </c>
      <c r="N15" s="208" t="s">
        <v>272</v>
      </c>
      <c r="O15" s="36"/>
      <c r="P15" s="190"/>
      <c r="Q15" s="190"/>
    </row>
    <row r="16" spans="3:24" ht="9.9499999999999993" customHeight="1" x14ac:dyDescent="0.25">
      <c r="C16" s="225"/>
      <c r="D16" s="197" t="s">
        <v>440</v>
      </c>
      <c r="E16" s="227"/>
      <c r="G16" s="203" t="s">
        <v>664</v>
      </c>
      <c r="H16" s="171"/>
      <c r="J16" s="173"/>
      <c r="K16" s="173"/>
      <c r="M16" s="207"/>
      <c r="N16" s="209"/>
      <c r="O16" s="36"/>
    </row>
    <row r="17" spans="3:15" s="19" customFormat="1" ht="9.9499999999999993" customHeight="1" x14ac:dyDescent="0.25">
      <c r="C17" s="225">
        <v>7</v>
      </c>
      <c r="D17" s="196" t="str">
        <f>P97</f>
        <v>よしむら　いっせい</v>
      </c>
      <c r="E17" s="226" t="s">
        <v>272</v>
      </c>
      <c r="F17" s="174"/>
      <c r="G17" s="204"/>
      <c r="H17" s="173"/>
      <c r="I17" s="173"/>
      <c r="J17" s="173"/>
      <c r="K17" s="173"/>
      <c r="M17" s="207">
        <f>COUNTIF($E$5:$E$22,"鹿児島県")</f>
        <v>1</v>
      </c>
      <c r="N17" s="210" t="s">
        <v>223</v>
      </c>
      <c r="O17" s="36"/>
    </row>
    <row r="18" spans="3:15" s="19" customFormat="1" ht="9.9499999999999993" customHeight="1" x14ac:dyDescent="0.25">
      <c r="C18" s="225"/>
      <c r="D18" s="197" t="s">
        <v>441</v>
      </c>
      <c r="E18" s="227"/>
      <c r="H18" s="202" t="s">
        <v>665</v>
      </c>
      <c r="I18" s="171"/>
      <c r="J18" s="173"/>
      <c r="K18" s="173"/>
      <c r="M18" s="207"/>
      <c r="N18" s="211"/>
      <c r="O18" s="36"/>
    </row>
    <row r="19" spans="3:15" s="19" customFormat="1" ht="9.9499999999999993" customHeight="1" x14ac:dyDescent="0.25">
      <c r="C19" s="225">
        <v>8</v>
      </c>
      <c r="D19" s="196" t="str">
        <f>P85</f>
        <v>みき　たいせい</v>
      </c>
      <c r="E19" s="226" t="s">
        <v>125</v>
      </c>
      <c r="F19" s="174"/>
      <c r="G19" s="174"/>
      <c r="H19" s="202"/>
      <c r="I19" s="173"/>
      <c r="K19" s="173"/>
      <c r="M19" s="207">
        <f>COUNTIF($E$5:$E$22,"沖縄県")</f>
        <v>1</v>
      </c>
      <c r="N19" s="212" t="s">
        <v>320</v>
      </c>
      <c r="O19" s="36"/>
    </row>
    <row r="20" spans="3:15" s="19" customFormat="1" ht="9.9499999999999993" customHeight="1" x14ac:dyDescent="0.25">
      <c r="C20" s="225"/>
      <c r="D20" s="197" t="s">
        <v>442</v>
      </c>
      <c r="E20" s="227"/>
      <c r="G20" s="203" t="s">
        <v>666</v>
      </c>
      <c r="H20" s="171"/>
      <c r="I20" s="173"/>
      <c r="K20" s="173"/>
      <c r="M20" s="207"/>
      <c r="N20" s="213"/>
      <c r="O20" s="36"/>
    </row>
    <row r="21" spans="3:15" s="19" customFormat="1" ht="9.9499999999999993" customHeight="1" x14ac:dyDescent="0.25">
      <c r="C21" s="225">
        <v>9</v>
      </c>
      <c r="D21" s="196" t="str">
        <f>P75</f>
        <v>おの　そうま</v>
      </c>
      <c r="E21" s="226" t="s">
        <v>6</v>
      </c>
      <c r="F21" s="174"/>
      <c r="G21" s="204"/>
      <c r="H21" s="173"/>
      <c r="J21" s="202" t="s">
        <v>608</v>
      </c>
      <c r="K21" s="171"/>
      <c r="M21" s="207">
        <f>COUNTIF($E$23:$E$38,"福岡県")</f>
        <v>1</v>
      </c>
      <c r="N21" s="214" t="s">
        <v>369</v>
      </c>
      <c r="O21" s="36"/>
    </row>
    <row r="22" spans="3:15" s="19" customFormat="1" ht="9.9499999999999993" customHeight="1" x14ac:dyDescent="0.25">
      <c r="C22" s="225"/>
      <c r="D22" s="197" t="s">
        <v>443</v>
      </c>
      <c r="E22" s="227"/>
      <c r="F22" s="173"/>
      <c r="G22" s="175"/>
      <c r="H22" s="175"/>
      <c r="I22" s="175"/>
      <c r="J22" s="202"/>
      <c r="K22" s="173"/>
      <c r="L22" s="173"/>
      <c r="M22" s="207"/>
      <c r="N22" s="215"/>
      <c r="O22" s="36"/>
    </row>
    <row r="23" spans="3:15" s="19" customFormat="1" ht="9.9499999999999993" customHeight="1" x14ac:dyDescent="0.25">
      <c r="C23" s="225">
        <v>10</v>
      </c>
      <c r="D23" s="196" t="str">
        <f>P89</f>
        <v>かわの　そうた</v>
      </c>
      <c r="E23" s="226" t="s">
        <v>174</v>
      </c>
      <c r="F23" s="174"/>
      <c r="G23" s="174"/>
      <c r="K23" s="173"/>
      <c r="L23" s="173"/>
      <c r="M23" s="207">
        <f>COUNTIF($E$23:$E$38,"佐賀県")</f>
        <v>1</v>
      </c>
      <c r="N23" s="216" t="s">
        <v>423</v>
      </c>
    </row>
    <row r="24" spans="3:15" s="19" customFormat="1" ht="9.9499999999999993" customHeight="1" x14ac:dyDescent="0.25">
      <c r="C24" s="225"/>
      <c r="D24" s="197" t="s">
        <v>444</v>
      </c>
      <c r="E24" s="227"/>
      <c r="G24" s="203" t="s">
        <v>667</v>
      </c>
      <c r="H24" s="171"/>
      <c r="K24" s="173"/>
      <c r="L24" s="173"/>
      <c r="M24" s="207"/>
      <c r="N24" s="217"/>
    </row>
    <row r="25" spans="3:15" s="19" customFormat="1" ht="9.9499999999999993" customHeight="1" x14ac:dyDescent="0.25">
      <c r="C25" s="225">
        <v>11</v>
      </c>
      <c r="D25" s="196" t="str">
        <f>P77</f>
        <v>しろみず　なるた</v>
      </c>
      <c r="E25" s="226" t="s">
        <v>6</v>
      </c>
      <c r="F25" s="174"/>
      <c r="G25" s="204"/>
      <c r="H25" s="173"/>
      <c r="I25" s="173"/>
      <c r="K25" s="173"/>
      <c r="L25" s="173"/>
      <c r="M25" s="207">
        <f>COUNTIF($E$23:$E$38,"長崎県")</f>
        <v>1</v>
      </c>
      <c r="N25" s="218" t="s">
        <v>55</v>
      </c>
    </row>
    <row r="26" spans="3:15" s="19" customFormat="1" ht="9.9499999999999993" customHeight="1" x14ac:dyDescent="0.25">
      <c r="C26" s="225"/>
      <c r="D26" s="197" t="s">
        <v>445</v>
      </c>
      <c r="E26" s="227"/>
      <c r="H26" s="202" t="s">
        <v>668</v>
      </c>
      <c r="I26" s="171"/>
      <c r="K26" s="173"/>
      <c r="L26" s="173"/>
      <c r="M26" s="207"/>
      <c r="N26" s="219"/>
    </row>
    <row r="27" spans="3:15" s="19" customFormat="1" ht="9.9499999999999993" customHeight="1" x14ac:dyDescent="0.25">
      <c r="C27" s="225">
        <v>12</v>
      </c>
      <c r="D27" s="196" t="str">
        <f>P88</f>
        <v>やまもと　だいごう</v>
      </c>
      <c r="E27" s="226" t="s">
        <v>125</v>
      </c>
      <c r="F27" s="174"/>
      <c r="G27" s="174"/>
      <c r="H27" s="202"/>
      <c r="I27" s="173"/>
      <c r="J27" s="173"/>
      <c r="K27" s="173"/>
      <c r="L27" s="173"/>
      <c r="M27" s="207">
        <f>COUNTIF($E$23:$E$38,"熊本県")</f>
        <v>1</v>
      </c>
      <c r="N27" s="220" t="s">
        <v>125</v>
      </c>
    </row>
    <row r="28" spans="3:15" s="19" customFormat="1" ht="9.9499999999999993" customHeight="1" x14ac:dyDescent="0.25">
      <c r="C28" s="225"/>
      <c r="D28" s="197" t="s">
        <v>446</v>
      </c>
      <c r="E28" s="227"/>
      <c r="G28" s="203" t="s">
        <v>669</v>
      </c>
      <c r="H28" s="171"/>
      <c r="I28" s="173"/>
      <c r="J28" s="173"/>
      <c r="K28" s="173"/>
      <c r="L28" s="173"/>
      <c r="M28" s="207"/>
      <c r="N28" s="221"/>
    </row>
    <row r="29" spans="3:15" s="19" customFormat="1" ht="9.9499999999999993" customHeight="1" x14ac:dyDescent="0.25">
      <c r="C29" s="225">
        <v>13</v>
      </c>
      <c r="D29" s="196" t="str">
        <f>P107</f>
        <v>かわぐち　ななと</v>
      </c>
      <c r="E29" s="226" t="s">
        <v>369</v>
      </c>
      <c r="F29" s="174"/>
      <c r="G29" s="204"/>
      <c r="H29" s="173"/>
      <c r="J29" s="173"/>
      <c r="K29" s="173"/>
      <c r="L29" s="173"/>
      <c r="M29" s="207">
        <f>COUNTIF($E$23:$E$38,"大分県")</f>
        <v>1</v>
      </c>
      <c r="N29" s="222" t="s">
        <v>174</v>
      </c>
    </row>
    <row r="30" spans="3:15" s="19" customFormat="1" ht="9.9499999999999993" customHeight="1" x14ac:dyDescent="0.25">
      <c r="C30" s="228"/>
      <c r="D30" s="198" t="s">
        <v>374</v>
      </c>
      <c r="E30" s="227"/>
      <c r="I30" s="202" t="s">
        <v>670</v>
      </c>
      <c r="J30" s="171"/>
      <c r="K30" s="173"/>
      <c r="L30" s="173"/>
      <c r="M30" s="207"/>
      <c r="N30" s="223"/>
    </row>
    <row r="31" spans="3:15" s="19" customFormat="1" ht="9.9499999999999993" customHeight="1" x14ac:dyDescent="0.25">
      <c r="C31" s="225">
        <v>14</v>
      </c>
      <c r="D31" s="196" t="str">
        <f>P99</f>
        <v>きみや　こうき</v>
      </c>
      <c r="E31" s="226" t="s">
        <v>272</v>
      </c>
      <c r="F31" s="174"/>
      <c r="G31" s="174"/>
      <c r="I31" s="202"/>
      <c r="J31" s="173"/>
      <c r="L31" s="173"/>
      <c r="M31" s="207">
        <f>COUNTIF($E$23:$E$38,"宮崎県")</f>
        <v>1</v>
      </c>
      <c r="N31" s="208" t="s">
        <v>272</v>
      </c>
    </row>
    <row r="32" spans="3:15" s="19" customFormat="1" ht="9.9499999999999993" customHeight="1" x14ac:dyDescent="0.25">
      <c r="C32" s="225"/>
      <c r="D32" s="197" t="s">
        <v>448</v>
      </c>
      <c r="E32" s="227"/>
      <c r="G32" s="203" t="s">
        <v>671</v>
      </c>
      <c r="H32" s="171"/>
      <c r="J32" s="173"/>
      <c r="L32" s="173"/>
      <c r="M32" s="207"/>
      <c r="N32" s="209"/>
    </row>
    <row r="33" spans="3:14" s="19" customFormat="1" ht="9.9499999999999993" customHeight="1" x14ac:dyDescent="0.25">
      <c r="C33" s="225">
        <v>15</v>
      </c>
      <c r="D33" s="196" t="str">
        <f>P101</f>
        <v>おおしろ　しんわ</v>
      </c>
      <c r="E33" s="226" t="s">
        <v>427</v>
      </c>
      <c r="F33" s="174"/>
      <c r="G33" s="204"/>
      <c r="H33" s="173"/>
      <c r="I33" s="173"/>
      <c r="J33" s="173"/>
      <c r="L33" s="173"/>
      <c r="M33" s="207">
        <f>COUNTIF($E$23:$E$38,"鹿児島県")</f>
        <v>1</v>
      </c>
      <c r="N33" s="210" t="s">
        <v>223</v>
      </c>
    </row>
    <row r="34" spans="3:14" s="19" customFormat="1" ht="9.9499999999999993" customHeight="1" x14ac:dyDescent="0.25">
      <c r="C34" s="225"/>
      <c r="D34" s="197" t="s">
        <v>321</v>
      </c>
      <c r="E34" s="227"/>
      <c r="H34" s="202" t="s">
        <v>672</v>
      </c>
      <c r="I34" s="171"/>
      <c r="J34" s="173"/>
      <c r="L34" s="173"/>
      <c r="M34" s="207"/>
      <c r="N34" s="211"/>
    </row>
    <row r="35" spans="3:14" s="19" customFormat="1" ht="9.9499999999999993" customHeight="1" x14ac:dyDescent="0.25">
      <c r="C35" s="225">
        <v>16</v>
      </c>
      <c r="D35" s="196" t="str">
        <f>P82</f>
        <v>おおいし　まなと</v>
      </c>
      <c r="E35" s="226" t="s">
        <v>52</v>
      </c>
      <c r="F35" s="174"/>
      <c r="G35" s="174"/>
      <c r="H35" s="202"/>
      <c r="I35" s="173"/>
      <c r="L35" s="173"/>
      <c r="M35" s="207">
        <f>COUNTIF($E$23:$E$38,"沖縄県")</f>
        <v>1</v>
      </c>
      <c r="N35" s="212" t="s">
        <v>320</v>
      </c>
    </row>
    <row r="36" spans="3:14" s="19" customFormat="1" ht="9.9499999999999993" customHeight="1" x14ac:dyDescent="0.25">
      <c r="C36" s="225"/>
      <c r="D36" s="197" t="s">
        <v>450</v>
      </c>
      <c r="E36" s="227"/>
      <c r="G36" s="203" t="s">
        <v>673</v>
      </c>
      <c r="H36" s="171"/>
      <c r="I36" s="173"/>
      <c r="L36" s="173"/>
      <c r="M36" s="207"/>
      <c r="N36" s="213"/>
    </row>
    <row r="37" spans="3:14" s="19" customFormat="1" ht="9.9499999999999993" customHeight="1" x14ac:dyDescent="0.25">
      <c r="C37" s="225">
        <v>17</v>
      </c>
      <c r="D37" s="196" t="str">
        <f>P94</f>
        <v>たけ　やまと</v>
      </c>
      <c r="E37" s="226" t="s">
        <v>223</v>
      </c>
      <c r="F37" s="174"/>
      <c r="G37" s="204"/>
      <c r="H37" s="173"/>
      <c r="L37" s="173"/>
      <c r="M37" s="207">
        <f>COUNTIF($E$39:$E$54,"福岡県")</f>
        <v>1</v>
      </c>
      <c r="N37" s="214" t="s">
        <v>369</v>
      </c>
    </row>
    <row r="38" spans="3:14" s="19" customFormat="1" ht="9.9499999999999993" customHeight="1" x14ac:dyDescent="0.25">
      <c r="C38" s="225"/>
      <c r="D38" s="197" t="s">
        <v>451</v>
      </c>
      <c r="E38" s="227"/>
      <c r="F38" s="173"/>
      <c r="G38" s="175"/>
      <c r="H38" s="175"/>
      <c r="I38" s="175"/>
      <c r="K38" s="202" t="s">
        <v>612</v>
      </c>
      <c r="L38" s="171"/>
      <c r="M38" s="207"/>
      <c r="N38" s="215"/>
    </row>
    <row r="39" spans="3:14" s="19" customFormat="1" ht="9.9499999999999993" customHeight="1" x14ac:dyDescent="0.25">
      <c r="C39" s="225">
        <v>18</v>
      </c>
      <c r="D39" s="196" t="str">
        <f>P98</f>
        <v>なかはら しょうせい</v>
      </c>
      <c r="E39" s="226" t="s">
        <v>272</v>
      </c>
      <c r="F39" s="174"/>
      <c r="G39" s="174"/>
      <c r="K39" s="202"/>
      <c r="L39" s="173"/>
      <c r="M39" s="207">
        <f>COUNTIF($E$39:$E$54,"佐賀県")</f>
        <v>1</v>
      </c>
      <c r="N39" s="216" t="s">
        <v>423</v>
      </c>
    </row>
    <row r="40" spans="3:14" s="19" customFormat="1" ht="9.9499999999999993" customHeight="1" x14ac:dyDescent="0.25">
      <c r="C40" s="225"/>
      <c r="D40" s="197" t="s">
        <v>452</v>
      </c>
      <c r="E40" s="227"/>
      <c r="G40" s="203" t="s">
        <v>674</v>
      </c>
      <c r="H40" s="171"/>
      <c r="L40" s="173"/>
      <c r="M40" s="207"/>
      <c r="N40" s="217"/>
    </row>
    <row r="41" spans="3:14" s="19" customFormat="1" ht="9.9499999999999993" customHeight="1" x14ac:dyDescent="0.25">
      <c r="C41" s="225">
        <v>19</v>
      </c>
      <c r="D41" s="196" t="str">
        <f>P78</f>
        <v>もろいし　れいた</v>
      </c>
      <c r="E41" s="226" t="s">
        <v>6</v>
      </c>
      <c r="F41" s="174"/>
      <c r="G41" s="204"/>
      <c r="H41" s="173"/>
      <c r="I41" s="173"/>
      <c r="L41" s="173"/>
      <c r="M41" s="207">
        <f>COUNTIF($E$39:$E$54,"長崎県")</f>
        <v>1</v>
      </c>
      <c r="N41" s="218" t="s">
        <v>55</v>
      </c>
    </row>
    <row r="42" spans="3:14" s="19" customFormat="1" ht="9.9499999999999993" customHeight="1" x14ac:dyDescent="0.25">
      <c r="C42" s="225"/>
      <c r="D42" s="197" t="s">
        <v>453</v>
      </c>
      <c r="E42" s="227"/>
      <c r="H42" s="202" t="s">
        <v>675</v>
      </c>
      <c r="I42" s="171"/>
      <c r="L42" s="173"/>
      <c r="M42" s="207"/>
      <c r="N42" s="219"/>
    </row>
    <row r="43" spans="3:14" s="19" customFormat="1" ht="9.9499999999999993" customHeight="1" x14ac:dyDescent="0.25">
      <c r="C43" s="225">
        <v>20</v>
      </c>
      <c r="D43" s="196" t="str">
        <f>P93</f>
        <v>あらき　がく</v>
      </c>
      <c r="E43" s="226" t="s">
        <v>223</v>
      </c>
      <c r="F43" s="174"/>
      <c r="G43" s="174"/>
      <c r="H43" s="202"/>
      <c r="I43" s="173"/>
      <c r="J43" s="173"/>
      <c r="L43" s="173"/>
      <c r="M43" s="207">
        <f>COUNTIF($E$39:$E$54,"熊本県")</f>
        <v>1</v>
      </c>
      <c r="N43" s="220" t="s">
        <v>125</v>
      </c>
    </row>
    <row r="44" spans="3:14" s="19" customFormat="1" ht="9.9499999999999993" customHeight="1" x14ac:dyDescent="0.25">
      <c r="C44" s="225"/>
      <c r="D44" s="197" t="s">
        <v>454</v>
      </c>
      <c r="E44" s="227"/>
      <c r="G44" s="203" t="s">
        <v>676</v>
      </c>
      <c r="H44" s="171"/>
      <c r="I44" s="173"/>
      <c r="J44" s="173"/>
      <c r="L44" s="173"/>
      <c r="M44" s="207"/>
      <c r="N44" s="221"/>
    </row>
    <row r="45" spans="3:14" s="19" customFormat="1" ht="9.9499999999999993" customHeight="1" x14ac:dyDescent="0.25">
      <c r="C45" s="225">
        <v>21</v>
      </c>
      <c r="D45" s="196" t="str">
        <f>P103</f>
        <v>はまもと　ひろあ</v>
      </c>
      <c r="E45" s="226" t="s">
        <v>427</v>
      </c>
      <c r="F45" s="174"/>
      <c r="G45" s="204"/>
      <c r="H45" s="173"/>
      <c r="J45" s="173"/>
      <c r="L45" s="173"/>
      <c r="M45" s="207">
        <f>COUNTIF($E$39:$E$54,"大分県")</f>
        <v>1</v>
      </c>
      <c r="N45" s="222" t="s">
        <v>174</v>
      </c>
    </row>
    <row r="46" spans="3:14" s="19" customFormat="1" ht="9.9499999999999993" customHeight="1" x14ac:dyDescent="0.25">
      <c r="C46" s="225"/>
      <c r="D46" s="197" t="s">
        <v>325</v>
      </c>
      <c r="E46" s="227"/>
      <c r="I46" s="202" t="s">
        <v>677</v>
      </c>
      <c r="J46" s="171"/>
      <c r="L46" s="173"/>
      <c r="M46" s="207"/>
      <c r="N46" s="223"/>
    </row>
    <row r="47" spans="3:14" s="19" customFormat="1" ht="9.9499999999999993" customHeight="1" x14ac:dyDescent="0.25">
      <c r="C47" s="225">
        <v>22</v>
      </c>
      <c r="D47" s="196" t="str">
        <f>P91</f>
        <v>あさか　ごう</v>
      </c>
      <c r="E47" s="226" t="s">
        <v>174</v>
      </c>
      <c r="F47" s="174"/>
      <c r="G47" s="174"/>
      <c r="I47" s="202"/>
      <c r="J47" s="173"/>
      <c r="K47" s="173"/>
      <c r="L47" s="173"/>
      <c r="M47" s="207">
        <f>COUNTIF($E$39:$E$54,"宮崎県")</f>
        <v>1</v>
      </c>
      <c r="N47" s="208" t="s">
        <v>272</v>
      </c>
    </row>
    <row r="48" spans="3:14" s="19" customFormat="1" ht="9.9499999999999993" customHeight="1" x14ac:dyDescent="0.25">
      <c r="C48" s="225"/>
      <c r="D48" s="197" t="s">
        <v>455</v>
      </c>
      <c r="E48" s="227"/>
      <c r="G48" s="203" t="s">
        <v>678</v>
      </c>
      <c r="H48" s="171"/>
      <c r="J48" s="173"/>
      <c r="K48" s="173"/>
      <c r="L48" s="173"/>
      <c r="M48" s="207"/>
      <c r="N48" s="209"/>
    </row>
    <row r="49" spans="3:14" s="19" customFormat="1" ht="9.9499999999999993" customHeight="1" x14ac:dyDescent="0.25">
      <c r="C49" s="225">
        <v>23</v>
      </c>
      <c r="D49" s="196" t="str">
        <f>P81</f>
        <v>ながい　あおと</v>
      </c>
      <c r="E49" s="226" t="s">
        <v>52</v>
      </c>
      <c r="F49" s="174"/>
      <c r="G49" s="204"/>
      <c r="H49" s="173"/>
      <c r="I49" s="173"/>
      <c r="J49" s="173"/>
      <c r="K49" s="173"/>
      <c r="L49" s="173"/>
      <c r="M49" s="207">
        <f>COUNTIF($E$39:$E$54,"鹿児島県")</f>
        <v>1</v>
      </c>
      <c r="N49" s="210" t="s">
        <v>223</v>
      </c>
    </row>
    <row r="50" spans="3:14" s="19" customFormat="1" ht="9.9499999999999993" customHeight="1" x14ac:dyDescent="0.25">
      <c r="C50" s="225"/>
      <c r="D50" s="197" t="s">
        <v>456</v>
      </c>
      <c r="E50" s="227"/>
      <c r="H50" s="202" t="s">
        <v>679</v>
      </c>
      <c r="I50" s="171"/>
      <c r="J50" s="173"/>
      <c r="K50" s="173"/>
      <c r="L50" s="173"/>
      <c r="M50" s="207"/>
      <c r="N50" s="211"/>
    </row>
    <row r="51" spans="3:14" s="19" customFormat="1" ht="9.9499999999999993" customHeight="1" x14ac:dyDescent="0.25">
      <c r="C51" s="225">
        <v>24</v>
      </c>
      <c r="D51" s="196" t="str">
        <f>P108</f>
        <v>かわかみ　りお</v>
      </c>
      <c r="E51" s="226" t="s">
        <v>369</v>
      </c>
      <c r="F51" s="174"/>
      <c r="G51" s="174"/>
      <c r="H51" s="202"/>
      <c r="I51" s="173"/>
      <c r="K51" s="173"/>
      <c r="L51" s="173"/>
      <c r="M51" s="207">
        <f>COUNTIF($E$39:$E$54,"沖縄県")</f>
        <v>1</v>
      </c>
      <c r="N51" s="212" t="s">
        <v>320</v>
      </c>
    </row>
    <row r="52" spans="3:14" s="19" customFormat="1" ht="9.9499999999999993" customHeight="1" x14ac:dyDescent="0.25">
      <c r="C52" s="225"/>
      <c r="D52" s="197" t="s">
        <v>376</v>
      </c>
      <c r="E52" s="227"/>
      <c r="G52" s="203" t="s">
        <v>680</v>
      </c>
      <c r="H52" s="171"/>
      <c r="I52" s="173"/>
      <c r="K52" s="173"/>
      <c r="L52" s="173"/>
      <c r="M52" s="207"/>
      <c r="N52" s="213"/>
    </row>
    <row r="53" spans="3:14" s="19" customFormat="1" ht="9.9499999999999993" customHeight="1" x14ac:dyDescent="0.25">
      <c r="C53" s="225">
        <v>25</v>
      </c>
      <c r="D53" s="196" t="str">
        <f>P86</f>
        <v>とみおか　そら</v>
      </c>
      <c r="E53" s="226" t="s">
        <v>125</v>
      </c>
      <c r="F53" s="174"/>
      <c r="G53" s="204"/>
      <c r="H53" s="173"/>
      <c r="K53" s="173"/>
      <c r="L53" s="173"/>
      <c r="M53" s="207">
        <f>COUNTIF($E$55:$E$72,"福岡県")</f>
        <v>1</v>
      </c>
      <c r="N53" s="214" t="s">
        <v>369</v>
      </c>
    </row>
    <row r="54" spans="3:14" s="19" customFormat="1" ht="9.9499999999999993" customHeight="1" x14ac:dyDescent="0.25">
      <c r="C54" s="225"/>
      <c r="D54" s="197" t="s">
        <v>457</v>
      </c>
      <c r="E54" s="227"/>
      <c r="F54" s="173"/>
      <c r="G54" s="175"/>
      <c r="H54" s="175"/>
      <c r="I54" s="175"/>
      <c r="K54" s="173"/>
      <c r="L54" s="173"/>
      <c r="M54" s="207"/>
      <c r="N54" s="215"/>
    </row>
    <row r="55" spans="3:14" s="19" customFormat="1" ht="9.9499999999999993" customHeight="1" x14ac:dyDescent="0.25">
      <c r="C55" s="229">
        <v>26</v>
      </c>
      <c r="D55" s="199" t="str">
        <f>P79</f>
        <v>くさの　そうすけ</v>
      </c>
      <c r="E55" s="226" t="s">
        <v>52</v>
      </c>
      <c r="F55" s="174"/>
      <c r="G55" s="174"/>
      <c r="J55" s="202" t="s">
        <v>610</v>
      </c>
      <c r="K55" s="171"/>
      <c r="L55" s="173"/>
      <c r="M55" s="207">
        <f>COUNTIF($E$55:$E$72,"佐賀県")</f>
        <v>1</v>
      </c>
      <c r="N55" s="216" t="s">
        <v>423</v>
      </c>
    </row>
    <row r="56" spans="3:14" s="19" customFormat="1" ht="9.9499999999999993" customHeight="1" x14ac:dyDescent="0.25">
      <c r="C56" s="225"/>
      <c r="D56" s="197" t="s">
        <v>458</v>
      </c>
      <c r="E56" s="227"/>
      <c r="G56" s="203" t="s">
        <v>681</v>
      </c>
      <c r="H56" s="171"/>
      <c r="J56" s="202"/>
      <c r="K56" s="173"/>
      <c r="M56" s="207"/>
      <c r="N56" s="217"/>
    </row>
    <row r="57" spans="3:14" s="19" customFormat="1" ht="9.9499999999999993" customHeight="1" x14ac:dyDescent="0.25">
      <c r="C57" s="225">
        <v>27</v>
      </c>
      <c r="D57" s="196" t="str">
        <f>P90</f>
        <v>こうの　そうた</v>
      </c>
      <c r="E57" s="226" t="s">
        <v>174</v>
      </c>
      <c r="F57" s="174"/>
      <c r="G57" s="204"/>
      <c r="H57" s="173"/>
      <c r="I57" s="173"/>
      <c r="K57" s="173"/>
      <c r="M57" s="207">
        <f>COUNTIF($E$55:$E$72,"長崎県")</f>
        <v>2</v>
      </c>
      <c r="N57" s="218" t="s">
        <v>55</v>
      </c>
    </row>
    <row r="58" spans="3:14" s="19" customFormat="1" ht="9.9499999999999993" customHeight="1" x14ac:dyDescent="0.25">
      <c r="C58" s="225"/>
      <c r="D58" s="197" t="s">
        <v>459</v>
      </c>
      <c r="E58" s="227"/>
      <c r="H58" s="202" t="s">
        <v>682</v>
      </c>
      <c r="I58" s="171"/>
      <c r="K58" s="173"/>
      <c r="M58" s="207"/>
      <c r="N58" s="219"/>
    </row>
    <row r="59" spans="3:14" s="19" customFormat="1" ht="9.9499999999999993" customHeight="1" x14ac:dyDescent="0.25">
      <c r="C59" s="225">
        <v>28</v>
      </c>
      <c r="D59" s="196" t="str">
        <f>P76</f>
        <v>はしもと　たける</v>
      </c>
      <c r="E59" s="226" t="s">
        <v>6</v>
      </c>
      <c r="F59" s="174"/>
      <c r="G59" s="174"/>
      <c r="H59" s="202"/>
      <c r="I59" s="173"/>
      <c r="J59" s="173"/>
      <c r="K59" s="173"/>
      <c r="M59" s="207">
        <f>COUNTIF($E$55:$E$72,"熊本県")</f>
        <v>1</v>
      </c>
      <c r="N59" s="220" t="s">
        <v>125</v>
      </c>
    </row>
    <row r="60" spans="3:14" s="19" customFormat="1" ht="9.9499999999999993" customHeight="1" x14ac:dyDescent="0.25">
      <c r="C60" s="225"/>
      <c r="D60" s="197" t="s">
        <v>460</v>
      </c>
      <c r="E60" s="227"/>
      <c r="G60" s="203" t="s">
        <v>683</v>
      </c>
      <c r="H60" s="171"/>
      <c r="I60" s="173"/>
      <c r="J60" s="173"/>
      <c r="K60" s="173"/>
      <c r="M60" s="207"/>
      <c r="N60" s="221"/>
    </row>
    <row r="61" spans="3:14" s="19" customFormat="1" ht="9.9499999999999993" customHeight="1" x14ac:dyDescent="0.25">
      <c r="C61" s="225">
        <v>29</v>
      </c>
      <c r="D61" s="196" t="str">
        <f>P87</f>
        <v>はまな　みお</v>
      </c>
      <c r="E61" s="226" t="s">
        <v>125</v>
      </c>
      <c r="F61" s="174"/>
      <c r="G61" s="204"/>
      <c r="H61" s="173"/>
      <c r="J61" s="173"/>
      <c r="K61" s="173"/>
      <c r="M61" s="207">
        <f>COUNTIF($E$55:$E$72,"大分県")</f>
        <v>1</v>
      </c>
      <c r="N61" s="222" t="s">
        <v>174</v>
      </c>
    </row>
    <row r="62" spans="3:14" s="19" customFormat="1" ht="9.9499999999999993" customHeight="1" x14ac:dyDescent="0.25">
      <c r="C62" s="225"/>
      <c r="D62" s="197" t="s">
        <v>461</v>
      </c>
      <c r="E62" s="227"/>
      <c r="J62" s="173"/>
      <c r="K62" s="173"/>
      <c r="M62" s="207"/>
      <c r="N62" s="223"/>
    </row>
    <row r="63" spans="3:14" s="19" customFormat="1" ht="9.9499999999999993" customHeight="1" x14ac:dyDescent="0.25">
      <c r="C63" s="225">
        <v>30</v>
      </c>
      <c r="D63" s="196" t="str">
        <f>P106</f>
        <v>ひさじま　そうえい</v>
      </c>
      <c r="E63" s="226" t="s">
        <v>369</v>
      </c>
      <c r="F63" s="174"/>
      <c r="G63" s="174"/>
      <c r="I63" s="202" t="s">
        <v>684</v>
      </c>
      <c r="J63" s="171"/>
      <c r="K63" s="173"/>
      <c r="M63" s="207">
        <f>COUNTIF($E$55:$E$72,"宮崎県")</f>
        <v>1</v>
      </c>
      <c r="N63" s="208" t="s">
        <v>272</v>
      </c>
    </row>
    <row r="64" spans="3:14" s="19" customFormat="1" ht="9.9499999999999993" customHeight="1" x14ac:dyDescent="0.25">
      <c r="C64" s="228"/>
      <c r="D64" s="198" t="s">
        <v>372</v>
      </c>
      <c r="E64" s="227"/>
      <c r="G64" s="203" t="s">
        <v>685</v>
      </c>
      <c r="H64" s="171"/>
      <c r="I64" s="202"/>
      <c r="J64" s="173"/>
      <c r="M64" s="207"/>
      <c r="N64" s="209"/>
    </row>
    <row r="65" spans="3:19" s="19" customFormat="1" ht="9.9499999999999993" customHeight="1" x14ac:dyDescent="0.25">
      <c r="C65" s="225">
        <v>31</v>
      </c>
      <c r="D65" s="196" t="str">
        <f>P100</f>
        <v>ごとう　あおと</v>
      </c>
      <c r="E65" s="226" t="s">
        <v>272</v>
      </c>
      <c r="F65" s="174"/>
      <c r="G65" s="204"/>
      <c r="H65" s="173"/>
      <c r="I65" s="173"/>
      <c r="J65" s="173"/>
      <c r="M65" s="207">
        <f>COUNTIF($E$55:$E$72,"鹿児島県")</f>
        <v>1</v>
      </c>
      <c r="N65" s="210" t="s">
        <v>223</v>
      </c>
    </row>
    <row r="66" spans="3:19" s="19" customFormat="1" ht="9.9499999999999993" customHeight="1" x14ac:dyDescent="0.25">
      <c r="C66" s="225"/>
      <c r="D66" s="197" t="s">
        <v>462</v>
      </c>
      <c r="E66" s="227"/>
      <c r="I66" s="173"/>
      <c r="J66" s="173"/>
      <c r="M66" s="207"/>
      <c r="N66" s="211"/>
    </row>
    <row r="67" spans="3:19" s="19" customFormat="1" ht="9.9499999999999993" customHeight="1" x14ac:dyDescent="0.25">
      <c r="C67" s="225">
        <v>32</v>
      </c>
      <c r="D67" s="196" t="str">
        <f>P83</f>
        <v>たかせ　かつみ</v>
      </c>
      <c r="E67" s="226" t="s">
        <v>52</v>
      </c>
      <c r="F67" s="174"/>
      <c r="H67" s="202" t="s">
        <v>686</v>
      </c>
      <c r="I67" s="171"/>
      <c r="J67" s="173"/>
      <c r="M67" s="207">
        <f>COUNTIF($E$55:$E$72,"沖縄県")</f>
        <v>1</v>
      </c>
      <c r="N67" s="212" t="s">
        <v>320</v>
      </c>
    </row>
    <row r="68" spans="3:19" s="19" customFormat="1" ht="9.9499999999999993" customHeight="1" x14ac:dyDescent="0.25">
      <c r="C68" s="225"/>
      <c r="D68" s="197" t="s">
        <v>463</v>
      </c>
      <c r="E68" s="227"/>
      <c r="F68" s="205" t="s">
        <v>687</v>
      </c>
      <c r="G68" s="171"/>
      <c r="H68" s="202"/>
      <c r="I68" s="173"/>
      <c r="M68" s="207"/>
      <c r="N68" s="213"/>
    </row>
    <row r="69" spans="3:19" s="19" customFormat="1" ht="9.9499999999999993" customHeight="1" x14ac:dyDescent="0.25">
      <c r="C69" s="225">
        <v>33</v>
      </c>
      <c r="D69" s="196" t="str">
        <f>P95</f>
        <v>はらだ　そうすけ</v>
      </c>
      <c r="E69" s="226" t="s">
        <v>223</v>
      </c>
      <c r="F69" s="206"/>
      <c r="G69" s="173"/>
      <c r="H69" s="173"/>
      <c r="I69" s="173"/>
    </row>
    <row r="70" spans="3:19" s="19" customFormat="1" ht="9.9499999999999993" customHeight="1" x14ac:dyDescent="0.25">
      <c r="C70" s="225"/>
      <c r="D70" s="197" t="s">
        <v>464</v>
      </c>
      <c r="E70" s="227"/>
      <c r="G70" s="19" t="s">
        <v>688</v>
      </c>
      <c r="H70" s="171"/>
      <c r="I70" s="173"/>
    </row>
    <row r="71" spans="3:19" s="19" customFormat="1" ht="9.9499999999999993" customHeight="1" x14ac:dyDescent="0.25">
      <c r="C71" s="225">
        <v>34</v>
      </c>
      <c r="D71" s="196" t="str">
        <f>P102</f>
        <v>さくもと　しおう</v>
      </c>
      <c r="E71" s="226" t="s">
        <v>427</v>
      </c>
      <c r="F71" s="174"/>
      <c r="G71" s="174"/>
      <c r="H71" s="173"/>
    </row>
    <row r="72" spans="3:19" s="19" customFormat="1" ht="9.9499999999999993" customHeight="1" x14ac:dyDescent="0.25">
      <c r="C72" s="225"/>
      <c r="D72" s="197" t="s">
        <v>323</v>
      </c>
      <c r="E72" s="227"/>
    </row>
    <row r="73" spans="3:19" ht="9.9499999999999993" customHeight="1" thickBot="1" x14ac:dyDescent="0.3">
      <c r="D73" s="200"/>
      <c r="M73" s="178" t="s">
        <v>1</v>
      </c>
      <c r="N73" s="178"/>
      <c r="O73" s="178"/>
      <c r="P73" s="178"/>
      <c r="Q73" s="178"/>
      <c r="R73" s="178"/>
    </row>
    <row r="74" spans="3:19" ht="9.9499999999999993" customHeight="1" x14ac:dyDescent="0.25">
      <c r="D74" s="200"/>
      <c r="J74" s="45"/>
      <c r="K74" s="45"/>
      <c r="L74" s="45"/>
      <c r="M74" s="179" t="s">
        <v>2</v>
      </c>
      <c r="N74" s="180" t="s">
        <v>3</v>
      </c>
      <c r="O74" s="180" t="s">
        <v>4</v>
      </c>
      <c r="P74" s="325" t="s">
        <v>5</v>
      </c>
      <c r="Q74" s="330"/>
      <c r="R74" s="331"/>
      <c r="S74" s="332"/>
    </row>
    <row r="75" spans="3:19" ht="9.9499999999999993" customHeight="1" x14ac:dyDescent="0.25">
      <c r="D75" s="195"/>
      <c r="J75" s="45"/>
      <c r="K75" s="45"/>
      <c r="L75" s="45"/>
      <c r="M75" s="181">
        <v>1</v>
      </c>
      <c r="N75" s="182" t="s">
        <v>6</v>
      </c>
      <c r="O75" s="183" t="s">
        <v>7</v>
      </c>
      <c r="P75" s="326" t="s">
        <v>8</v>
      </c>
      <c r="Q75" s="333"/>
      <c r="R75" s="334"/>
      <c r="S75" s="332"/>
    </row>
    <row r="76" spans="3:19" ht="9.9499999999999993" customHeight="1" x14ac:dyDescent="0.25">
      <c r="D76" s="195"/>
      <c r="J76" s="45"/>
      <c r="K76" s="45"/>
      <c r="L76" s="45"/>
      <c r="M76" s="184">
        <v>1</v>
      </c>
      <c r="N76" s="185" t="s">
        <v>6</v>
      </c>
      <c r="O76" s="186" t="s">
        <v>9</v>
      </c>
      <c r="P76" s="327" t="s">
        <v>10</v>
      </c>
      <c r="Q76" s="333"/>
      <c r="R76" s="334"/>
      <c r="S76" s="332"/>
    </row>
    <row r="77" spans="3:19" ht="9.9499999999999993" customHeight="1" x14ac:dyDescent="0.25">
      <c r="D77" s="195"/>
      <c r="J77" s="45"/>
      <c r="K77" s="45"/>
      <c r="L77" s="45"/>
      <c r="M77" s="184">
        <v>1</v>
      </c>
      <c r="N77" s="185" t="s">
        <v>6</v>
      </c>
      <c r="O77" s="186" t="s">
        <v>11</v>
      </c>
      <c r="P77" s="327" t="s">
        <v>12</v>
      </c>
      <c r="Q77" s="333"/>
      <c r="R77" s="334"/>
      <c r="S77" s="332"/>
    </row>
    <row r="78" spans="3:19" ht="9.9499999999999993" customHeight="1" x14ac:dyDescent="0.25">
      <c r="D78" s="195"/>
      <c r="J78" s="45"/>
      <c r="K78" s="45"/>
      <c r="L78" s="45"/>
      <c r="M78" s="184">
        <v>1</v>
      </c>
      <c r="N78" s="185" t="s">
        <v>6</v>
      </c>
      <c r="O78" s="186" t="s">
        <v>13</v>
      </c>
      <c r="P78" s="327" t="s">
        <v>14</v>
      </c>
      <c r="Q78" s="333"/>
      <c r="R78" s="334"/>
      <c r="S78" s="332"/>
    </row>
    <row r="79" spans="3:19" ht="9.9499999999999993" customHeight="1" x14ac:dyDescent="0.25">
      <c r="D79" s="195"/>
      <c r="J79" s="45"/>
      <c r="K79" s="45"/>
      <c r="L79" s="45"/>
      <c r="M79" s="184">
        <v>1</v>
      </c>
      <c r="N79" s="185" t="s">
        <v>52</v>
      </c>
      <c r="O79" s="186" t="s">
        <v>53</v>
      </c>
      <c r="P79" s="327" t="s">
        <v>54</v>
      </c>
      <c r="Q79" s="333"/>
      <c r="R79" s="334"/>
      <c r="S79" s="332"/>
    </row>
    <row r="80" spans="3:19" ht="9.9499999999999993" customHeight="1" x14ac:dyDescent="0.25">
      <c r="D80" s="195"/>
      <c r="J80" s="45"/>
      <c r="K80" s="45"/>
      <c r="L80" s="45"/>
      <c r="M80" s="184">
        <v>1</v>
      </c>
      <c r="N80" s="185" t="s">
        <v>55</v>
      </c>
      <c r="O80" s="186" t="s">
        <v>56</v>
      </c>
      <c r="P80" s="327" t="s">
        <v>57</v>
      </c>
      <c r="Q80" s="333"/>
      <c r="R80" s="334"/>
      <c r="S80" s="332"/>
    </row>
    <row r="81" spans="4:19" ht="9.9499999999999993" customHeight="1" x14ac:dyDescent="0.25">
      <c r="D81" s="195"/>
      <c r="J81" s="45"/>
      <c r="K81" s="45"/>
      <c r="L81" s="45"/>
      <c r="M81" s="184">
        <v>1</v>
      </c>
      <c r="N81" s="185" t="s">
        <v>55</v>
      </c>
      <c r="O81" s="186" t="s">
        <v>58</v>
      </c>
      <c r="P81" s="327" t="s">
        <v>59</v>
      </c>
      <c r="Q81" s="333"/>
      <c r="R81" s="334"/>
      <c r="S81" s="332"/>
    </row>
    <row r="82" spans="4:19" ht="9.9499999999999993" customHeight="1" x14ac:dyDescent="0.25">
      <c r="J82" s="45"/>
      <c r="K82" s="45"/>
      <c r="L82" s="45"/>
      <c r="M82" s="184">
        <v>1</v>
      </c>
      <c r="N82" s="185" t="s">
        <v>55</v>
      </c>
      <c r="O82" s="186" t="s">
        <v>60</v>
      </c>
      <c r="P82" s="327" t="s">
        <v>61</v>
      </c>
      <c r="Q82" s="333"/>
      <c r="R82" s="334"/>
      <c r="S82" s="332"/>
    </row>
    <row r="83" spans="4:19" ht="9.9499999999999993" customHeight="1" x14ac:dyDescent="0.25">
      <c r="J83" s="45"/>
      <c r="K83" s="45"/>
      <c r="L83" s="45"/>
      <c r="M83" s="184">
        <v>1</v>
      </c>
      <c r="N83" s="185" t="s">
        <v>55</v>
      </c>
      <c r="O83" s="186" t="s">
        <v>62</v>
      </c>
      <c r="P83" s="327" t="s">
        <v>63</v>
      </c>
      <c r="Q83" s="333"/>
      <c r="R83" s="334"/>
      <c r="S83" s="332"/>
    </row>
    <row r="84" spans="4:19" ht="9.9499999999999993" customHeight="1" x14ac:dyDescent="0.25">
      <c r="J84" s="45"/>
      <c r="K84" s="45"/>
      <c r="L84" s="45"/>
      <c r="M84" s="184">
        <v>1</v>
      </c>
      <c r="N84" s="185" t="s">
        <v>55</v>
      </c>
      <c r="O84" s="186" t="s">
        <v>64</v>
      </c>
      <c r="P84" s="327" t="s">
        <v>65</v>
      </c>
      <c r="Q84" s="333"/>
      <c r="R84" s="334"/>
      <c r="S84" s="332"/>
    </row>
    <row r="85" spans="4:19" ht="9.9499999999999993" customHeight="1" x14ac:dyDescent="0.25">
      <c r="J85" s="45"/>
      <c r="K85" s="45"/>
      <c r="L85" s="45"/>
      <c r="M85" s="184">
        <v>1</v>
      </c>
      <c r="N85" s="185" t="s">
        <v>125</v>
      </c>
      <c r="O85" s="186" t="s">
        <v>126</v>
      </c>
      <c r="P85" s="327" t="s">
        <v>127</v>
      </c>
      <c r="Q85" s="333"/>
      <c r="R85" s="334"/>
      <c r="S85" s="332"/>
    </row>
    <row r="86" spans="4:19" ht="9.9499999999999993" customHeight="1" x14ac:dyDescent="0.25">
      <c r="J86" s="45"/>
      <c r="K86" s="45"/>
      <c r="L86" s="45"/>
      <c r="M86" s="184">
        <v>1</v>
      </c>
      <c r="N86" s="185" t="s">
        <v>125</v>
      </c>
      <c r="O86" s="186" t="s">
        <v>128</v>
      </c>
      <c r="P86" s="327" t="s">
        <v>129</v>
      </c>
      <c r="Q86" s="333"/>
      <c r="R86" s="334"/>
      <c r="S86" s="332"/>
    </row>
    <row r="87" spans="4:19" ht="9.9499999999999993" customHeight="1" x14ac:dyDescent="0.25">
      <c r="J87" s="45"/>
      <c r="K87" s="45"/>
      <c r="L87" s="45"/>
      <c r="M87" s="184">
        <v>1</v>
      </c>
      <c r="N87" s="185" t="s">
        <v>125</v>
      </c>
      <c r="O87" s="186" t="s">
        <v>130</v>
      </c>
      <c r="P87" s="327" t="s">
        <v>131</v>
      </c>
      <c r="Q87" s="333"/>
      <c r="R87" s="334"/>
      <c r="S87" s="332"/>
    </row>
    <row r="88" spans="4:19" ht="9.9499999999999993" customHeight="1" x14ac:dyDescent="0.25">
      <c r="J88" s="45"/>
      <c r="K88" s="45"/>
      <c r="L88" s="45"/>
      <c r="M88" s="184">
        <v>1</v>
      </c>
      <c r="N88" s="185" t="s">
        <v>125</v>
      </c>
      <c r="O88" s="186" t="s">
        <v>132</v>
      </c>
      <c r="P88" s="327" t="s">
        <v>133</v>
      </c>
      <c r="Q88" s="333"/>
      <c r="R88" s="334"/>
      <c r="S88" s="332"/>
    </row>
    <row r="89" spans="4:19" ht="9.9499999999999993" customHeight="1" x14ac:dyDescent="0.25">
      <c r="J89" s="45"/>
      <c r="K89" s="45"/>
      <c r="L89" s="45"/>
      <c r="M89" s="184">
        <v>1</v>
      </c>
      <c r="N89" s="185" t="s">
        <v>174</v>
      </c>
      <c r="O89" s="186" t="s">
        <v>175</v>
      </c>
      <c r="P89" s="327" t="s">
        <v>176</v>
      </c>
      <c r="Q89" s="333"/>
      <c r="R89" s="334"/>
      <c r="S89" s="332"/>
    </row>
    <row r="90" spans="4:19" ht="9.9499999999999993" customHeight="1" x14ac:dyDescent="0.25">
      <c r="J90" s="45"/>
      <c r="K90" s="45"/>
      <c r="L90" s="45"/>
      <c r="M90" s="184">
        <v>1</v>
      </c>
      <c r="N90" s="185" t="s">
        <v>174</v>
      </c>
      <c r="O90" s="186" t="s">
        <v>177</v>
      </c>
      <c r="P90" s="327" t="s">
        <v>178</v>
      </c>
      <c r="Q90" s="333"/>
      <c r="R90" s="334"/>
      <c r="S90" s="332"/>
    </row>
    <row r="91" spans="4:19" ht="9.9499999999999993" customHeight="1" x14ac:dyDescent="0.25">
      <c r="J91" s="45"/>
      <c r="K91" s="45"/>
      <c r="L91" s="45"/>
      <c r="M91" s="184">
        <v>1</v>
      </c>
      <c r="N91" s="185" t="s">
        <v>174</v>
      </c>
      <c r="O91" s="186" t="s">
        <v>179</v>
      </c>
      <c r="P91" s="327" t="s">
        <v>180</v>
      </c>
      <c r="Q91" s="333"/>
      <c r="R91" s="334"/>
      <c r="S91" s="332"/>
    </row>
    <row r="92" spans="4:19" ht="9.9499999999999993" customHeight="1" x14ac:dyDescent="0.25">
      <c r="J92" s="45"/>
      <c r="K92" s="45"/>
      <c r="L92" s="45"/>
      <c r="M92" s="184">
        <v>1</v>
      </c>
      <c r="N92" s="185" t="s">
        <v>174</v>
      </c>
      <c r="O92" s="186" t="s">
        <v>181</v>
      </c>
      <c r="P92" s="327" t="s">
        <v>182</v>
      </c>
      <c r="Q92" s="333"/>
      <c r="R92" s="334"/>
      <c r="S92" s="332"/>
    </row>
    <row r="93" spans="4:19" ht="9.9499999999999993" customHeight="1" x14ac:dyDescent="0.25">
      <c r="J93" s="45"/>
      <c r="K93" s="45"/>
      <c r="L93" s="45"/>
      <c r="M93" s="184">
        <v>1</v>
      </c>
      <c r="N93" s="185" t="s">
        <v>223</v>
      </c>
      <c r="O93" s="186" t="s">
        <v>224</v>
      </c>
      <c r="P93" s="327" t="s">
        <v>225</v>
      </c>
      <c r="Q93" s="333"/>
      <c r="R93" s="334"/>
      <c r="S93" s="332"/>
    </row>
    <row r="94" spans="4:19" ht="9.9499999999999993" customHeight="1" x14ac:dyDescent="0.25">
      <c r="J94" s="45"/>
      <c r="K94" s="45"/>
      <c r="L94" s="45"/>
      <c r="M94" s="184">
        <v>1</v>
      </c>
      <c r="N94" s="185" t="s">
        <v>223</v>
      </c>
      <c r="O94" s="186" t="s">
        <v>226</v>
      </c>
      <c r="P94" s="327" t="s">
        <v>227</v>
      </c>
      <c r="Q94" s="333"/>
      <c r="R94" s="334"/>
      <c r="S94" s="332"/>
    </row>
    <row r="95" spans="4:19" ht="9.9499999999999993" customHeight="1" x14ac:dyDescent="0.25">
      <c r="J95" s="45"/>
      <c r="K95" s="45"/>
      <c r="L95" s="45"/>
      <c r="M95" s="184">
        <v>1</v>
      </c>
      <c r="N95" s="185" t="s">
        <v>223</v>
      </c>
      <c r="O95" s="186" t="s">
        <v>228</v>
      </c>
      <c r="P95" s="327" t="s">
        <v>229</v>
      </c>
      <c r="Q95" s="333"/>
      <c r="R95" s="334"/>
      <c r="S95" s="332"/>
    </row>
    <row r="96" spans="4:19" ht="9.9499999999999993" customHeight="1" x14ac:dyDescent="0.25">
      <c r="J96" s="45"/>
      <c r="K96" s="45"/>
      <c r="L96" s="45"/>
      <c r="M96" s="184">
        <v>1</v>
      </c>
      <c r="N96" s="185" t="s">
        <v>223</v>
      </c>
      <c r="O96" s="186" t="s">
        <v>230</v>
      </c>
      <c r="P96" s="327" t="s">
        <v>231</v>
      </c>
      <c r="Q96" s="333"/>
      <c r="R96" s="334"/>
      <c r="S96" s="332"/>
    </row>
    <row r="97" spans="10:19" ht="9.9499999999999993" customHeight="1" x14ac:dyDescent="0.25">
      <c r="J97" s="45"/>
      <c r="K97" s="45"/>
      <c r="L97" s="45"/>
      <c r="M97" s="184">
        <v>1</v>
      </c>
      <c r="N97" s="185" t="s">
        <v>272</v>
      </c>
      <c r="O97" s="186" t="s">
        <v>273</v>
      </c>
      <c r="P97" s="327" t="s">
        <v>274</v>
      </c>
      <c r="Q97" s="333"/>
      <c r="R97" s="334"/>
      <c r="S97" s="332"/>
    </row>
    <row r="98" spans="10:19" ht="9.9499999999999993" customHeight="1" x14ac:dyDescent="0.25">
      <c r="J98" s="45"/>
      <c r="K98" s="45"/>
      <c r="L98" s="45"/>
      <c r="M98" s="184">
        <v>1</v>
      </c>
      <c r="N98" s="185" t="s">
        <v>272</v>
      </c>
      <c r="O98" s="186" t="s">
        <v>289</v>
      </c>
      <c r="P98" s="327" t="s">
        <v>290</v>
      </c>
      <c r="Q98" s="333"/>
      <c r="R98" s="334"/>
      <c r="S98" s="332"/>
    </row>
    <row r="99" spans="10:19" ht="9.9499999999999993" customHeight="1" x14ac:dyDescent="0.25">
      <c r="J99" s="45"/>
      <c r="K99" s="45"/>
      <c r="L99" s="45"/>
      <c r="M99" s="184">
        <v>1</v>
      </c>
      <c r="N99" s="185" t="s">
        <v>272</v>
      </c>
      <c r="O99" s="186" t="s">
        <v>291</v>
      </c>
      <c r="P99" s="327" t="s">
        <v>292</v>
      </c>
      <c r="Q99" s="333"/>
      <c r="R99" s="334"/>
      <c r="S99" s="332"/>
    </row>
    <row r="100" spans="10:19" ht="9.9499999999999993" customHeight="1" x14ac:dyDescent="0.25">
      <c r="J100" s="45"/>
      <c r="K100" s="45"/>
      <c r="L100" s="45"/>
      <c r="M100" s="184">
        <v>1</v>
      </c>
      <c r="N100" s="185" t="s">
        <v>272</v>
      </c>
      <c r="O100" s="186" t="s">
        <v>293</v>
      </c>
      <c r="P100" s="327" t="s">
        <v>294</v>
      </c>
      <c r="Q100" s="333"/>
      <c r="R100" s="334"/>
      <c r="S100" s="332"/>
    </row>
    <row r="101" spans="10:19" ht="9.9499999999999993" customHeight="1" x14ac:dyDescent="0.25">
      <c r="J101" s="45"/>
      <c r="K101" s="45"/>
      <c r="L101" s="45"/>
      <c r="M101" s="184">
        <v>1</v>
      </c>
      <c r="N101" s="185" t="s">
        <v>320</v>
      </c>
      <c r="O101" s="186" t="s">
        <v>321</v>
      </c>
      <c r="P101" s="327" t="s">
        <v>322</v>
      </c>
      <c r="Q101" s="333"/>
      <c r="R101" s="334"/>
      <c r="S101" s="332"/>
    </row>
    <row r="102" spans="10:19" ht="9.9499999999999993" customHeight="1" x14ac:dyDescent="0.25">
      <c r="J102" s="45"/>
      <c r="K102" s="45"/>
      <c r="L102" s="45"/>
      <c r="M102" s="184">
        <v>1</v>
      </c>
      <c r="N102" s="185" t="s">
        <v>320</v>
      </c>
      <c r="O102" s="186" t="s">
        <v>323</v>
      </c>
      <c r="P102" s="327" t="s">
        <v>324</v>
      </c>
      <c r="Q102" s="333"/>
      <c r="R102" s="334"/>
      <c r="S102" s="332"/>
    </row>
    <row r="103" spans="10:19" ht="9.9499999999999993" customHeight="1" x14ac:dyDescent="0.25">
      <c r="J103" s="45"/>
      <c r="K103" s="45"/>
      <c r="L103" s="45"/>
      <c r="M103" s="184">
        <v>1</v>
      </c>
      <c r="N103" s="185" t="s">
        <v>320</v>
      </c>
      <c r="O103" s="186" t="s">
        <v>325</v>
      </c>
      <c r="P103" s="327" t="s">
        <v>326</v>
      </c>
      <c r="Q103" s="333"/>
      <c r="R103" s="334"/>
      <c r="S103" s="332"/>
    </row>
    <row r="104" spans="10:19" ht="9.9499999999999993" customHeight="1" x14ac:dyDescent="0.25">
      <c r="J104" s="45"/>
      <c r="K104" s="45"/>
      <c r="L104" s="45"/>
      <c r="M104" s="184">
        <v>1</v>
      </c>
      <c r="N104" s="185" t="s">
        <v>320</v>
      </c>
      <c r="O104" s="186" t="s">
        <v>327</v>
      </c>
      <c r="P104" s="327" t="s">
        <v>328</v>
      </c>
      <c r="Q104" s="333"/>
      <c r="R104" s="334"/>
      <c r="S104" s="332"/>
    </row>
    <row r="105" spans="10:19" ht="9.9499999999999993" customHeight="1" x14ac:dyDescent="0.25">
      <c r="J105" s="45"/>
      <c r="K105" s="45"/>
      <c r="L105" s="45"/>
      <c r="M105" s="187">
        <v>1</v>
      </c>
      <c r="N105" s="188" t="s">
        <v>369</v>
      </c>
      <c r="O105" s="192" t="s">
        <v>370</v>
      </c>
      <c r="P105" s="328" t="s">
        <v>371</v>
      </c>
      <c r="Q105" s="335"/>
      <c r="R105" s="336"/>
      <c r="S105" s="332"/>
    </row>
    <row r="106" spans="10:19" ht="9.9499999999999993" customHeight="1" x14ac:dyDescent="0.25">
      <c r="J106" s="45"/>
      <c r="K106" s="45"/>
      <c r="L106" s="45"/>
      <c r="M106" s="187">
        <v>1</v>
      </c>
      <c r="N106" s="188" t="s">
        <v>369</v>
      </c>
      <c r="O106" s="192" t="s">
        <v>372</v>
      </c>
      <c r="P106" s="328" t="s">
        <v>373</v>
      </c>
      <c r="Q106" s="335"/>
      <c r="R106" s="336"/>
      <c r="S106" s="332"/>
    </row>
    <row r="107" spans="10:19" ht="9.9499999999999993" customHeight="1" x14ac:dyDescent="0.25">
      <c r="J107" s="45"/>
      <c r="K107" s="45"/>
      <c r="L107" s="45"/>
      <c r="M107" s="187">
        <v>1</v>
      </c>
      <c r="N107" s="188" t="s">
        <v>369</v>
      </c>
      <c r="O107" s="192" t="s">
        <v>374</v>
      </c>
      <c r="P107" s="328" t="s">
        <v>375</v>
      </c>
      <c r="Q107" s="335"/>
      <c r="R107" s="336"/>
      <c r="S107" s="332"/>
    </row>
    <row r="108" spans="10:19" ht="9.9499999999999993" customHeight="1" x14ac:dyDescent="0.25">
      <c r="J108" s="45"/>
      <c r="K108" s="45"/>
      <c r="L108" s="45"/>
      <c r="M108" s="187">
        <v>1</v>
      </c>
      <c r="N108" s="188" t="s">
        <v>369</v>
      </c>
      <c r="O108" s="192" t="s">
        <v>376</v>
      </c>
      <c r="P108" s="329" t="s">
        <v>377</v>
      </c>
      <c r="Q108" s="335"/>
      <c r="R108" s="336"/>
      <c r="S108" s="332"/>
    </row>
    <row r="109" spans="10:19" ht="9.9499999999999993" customHeight="1" x14ac:dyDescent="0.25">
      <c r="J109" s="45"/>
      <c r="K109" s="45"/>
      <c r="L109" s="45"/>
      <c r="M109" s="191"/>
      <c r="N109" s="191"/>
      <c r="O109" s="191"/>
      <c r="P109" s="191"/>
      <c r="Q109" s="191"/>
      <c r="R109" s="191"/>
    </row>
    <row r="110" spans="10:19" ht="9.9499999999999993" customHeight="1" x14ac:dyDescent="0.25">
      <c r="J110" s="45"/>
      <c r="K110" s="45"/>
      <c r="L110" s="45"/>
      <c r="M110" s="191"/>
      <c r="N110" s="191"/>
      <c r="O110" s="191"/>
      <c r="P110" s="191"/>
      <c r="Q110" s="191">
        <v>205</v>
      </c>
      <c r="R110" s="191"/>
    </row>
    <row r="111" spans="10:19" ht="9.9499999999999993" customHeight="1" x14ac:dyDescent="0.25">
      <c r="J111" s="45"/>
      <c r="K111" s="45"/>
      <c r="L111" s="45"/>
      <c r="M111" s="191"/>
      <c r="N111" s="191"/>
      <c r="O111" s="191"/>
      <c r="P111" s="191"/>
      <c r="Q111" s="191"/>
      <c r="R111" s="191"/>
    </row>
    <row r="112" spans="10:19" ht="9.9499999999999993" customHeight="1" x14ac:dyDescent="0.25">
      <c r="J112" s="45"/>
      <c r="K112" s="45"/>
      <c r="L112" s="45"/>
    </row>
    <row r="113" spans="10:15" ht="9.9499999999999993" customHeight="1" x14ac:dyDescent="0.25">
      <c r="J113" s="45"/>
      <c r="K113" s="45"/>
      <c r="L113" s="45"/>
    </row>
    <row r="114" spans="10:15" ht="9.9499999999999993" customHeight="1" x14ac:dyDescent="0.25">
      <c r="J114" s="45"/>
      <c r="K114" s="45"/>
      <c r="L114" s="45"/>
    </row>
    <row r="115" spans="10:15" ht="9.9499999999999993" customHeight="1" x14ac:dyDescent="0.25">
      <c r="J115" s="45"/>
      <c r="K115" s="45"/>
      <c r="L115" s="45"/>
    </row>
    <row r="116" spans="10:15" ht="9.9499999999999993" customHeight="1" x14ac:dyDescent="0.25">
      <c r="J116" s="45"/>
      <c r="K116" s="45"/>
      <c r="L116" s="45"/>
    </row>
    <row r="117" spans="10:15" ht="9.9499999999999993" customHeight="1" x14ac:dyDescent="0.25">
      <c r="J117" s="45"/>
      <c r="K117" s="45"/>
      <c r="L117" s="45"/>
      <c r="M117" s="45"/>
      <c r="N117" s="45"/>
      <c r="O117" s="45"/>
    </row>
  </sheetData>
  <mergeCells count="164">
    <mergeCell ref="C69:C70"/>
    <mergeCell ref="E69:E70"/>
    <mergeCell ref="C71:C72"/>
    <mergeCell ref="E71:E72"/>
    <mergeCell ref="C59:C60"/>
    <mergeCell ref="E59:E60"/>
    <mergeCell ref="C61:C62"/>
    <mergeCell ref="E61:E62"/>
    <mergeCell ref="C63:C64"/>
    <mergeCell ref="E63:E64"/>
    <mergeCell ref="C65:C66"/>
    <mergeCell ref="E65:E66"/>
    <mergeCell ref="C67:C68"/>
    <mergeCell ref="E67:E68"/>
    <mergeCell ref="C49:C50"/>
    <mergeCell ref="E49:E50"/>
    <mergeCell ref="C51:C52"/>
    <mergeCell ref="E51:E52"/>
    <mergeCell ref="C53:C54"/>
    <mergeCell ref="E53:E54"/>
    <mergeCell ref="C55:C56"/>
    <mergeCell ref="E55:E56"/>
    <mergeCell ref="C57:C58"/>
    <mergeCell ref="E57:E58"/>
    <mergeCell ref="C39:C40"/>
    <mergeCell ref="E39:E40"/>
    <mergeCell ref="C41:C42"/>
    <mergeCell ref="E41:E42"/>
    <mergeCell ref="C43:C44"/>
    <mergeCell ref="E43:E44"/>
    <mergeCell ref="C45:C46"/>
    <mergeCell ref="E45:E46"/>
    <mergeCell ref="C47:C48"/>
    <mergeCell ref="E47:E48"/>
    <mergeCell ref="C35:C36"/>
    <mergeCell ref="E35:E36"/>
    <mergeCell ref="C29:C30"/>
    <mergeCell ref="E13:E14"/>
    <mergeCell ref="C31:C32"/>
    <mergeCell ref="E31:E32"/>
    <mergeCell ref="C25:C26"/>
    <mergeCell ref="E25:E26"/>
    <mergeCell ref="C37:C38"/>
    <mergeCell ref="E37:E38"/>
    <mergeCell ref="C5:C6"/>
    <mergeCell ref="E5:E6"/>
    <mergeCell ref="C7:C8"/>
    <mergeCell ref="E7:E8"/>
    <mergeCell ref="C9:C10"/>
    <mergeCell ref="E9:E10"/>
    <mergeCell ref="C11:C12"/>
    <mergeCell ref="E33:E34"/>
    <mergeCell ref="C13:C14"/>
    <mergeCell ref="E29:E30"/>
    <mergeCell ref="C15:C16"/>
    <mergeCell ref="E15:E16"/>
    <mergeCell ref="C17:C18"/>
    <mergeCell ref="E17:E18"/>
    <mergeCell ref="C19:C20"/>
    <mergeCell ref="E19:E20"/>
    <mergeCell ref="C27:C28"/>
    <mergeCell ref="E27:E28"/>
    <mergeCell ref="C21:C22"/>
    <mergeCell ref="E21:E22"/>
    <mergeCell ref="C23:C24"/>
    <mergeCell ref="E23:E24"/>
    <mergeCell ref="C33:C34"/>
    <mergeCell ref="E11:E12"/>
    <mergeCell ref="M3:M4"/>
    <mergeCell ref="M5:M6"/>
    <mergeCell ref="N5:N6"/>
    <mergeCell ref="M7:M8"/>
    <mergeCell ref="N7:N8"/>
    <mergeCell ref="M9:M10"/>
    <mergeCell ref="N9:N10"/>
    <mergeCell ref="M11:M12"/>
    <mergeCell ref="N11:N12"/>
    <mergeCell ref="M13:M14"/>
    <mergeCell ref="N13:N14"/>
    <mergeCell ref="M15:M16"/>
    <mergeCell ref="N15:N16"/>
    <mergeCell ref="M17:M18"/>
    <mergeCell ref="N17:N18"/>
    <mergeCell ref="M19:M20"/>
    <mergeCell ref="N19:N20"/>
    <mergeCell ref="M21:M22"/>
    <mergeCell ref="N21:N22"/>
    <mergeCell ref="M23:M24"/>
    <mergeCell ref="N23:N24"/>
    <mergeCell ref="M25:M26"/>
    <mergeCell ref="N25:N26"/>
    <mergeCell ref="M27:M28"/>
    <mergeCell ref="N27:N28"/>
    <mergeCell ref="M29:M30"/>
    <mergeCell ref="N29:N30"/>
    <mergeCell ref="M31:M32"/>
    <mergeCell ref="N31:N32"/>
    <mergeCell ref="M33:M34"/>
    <mergeCell ref="N33:N34"/>
    <mergeCell ref="M35:M36"/>
    <mergeCell ref="N35:N36"/>
    <mergeCell ref="M37:M38"/>
    <mergeCell ref="N37:N38"/>
    <mergeCell ref="M39:M40"/>
    <mergeCell ref="N39:N40"/>
    <mergeCell ref="M41:M42"/>
    <mergeCell ref="N41:N42"/>
    <mergeCell ref="M43:M44"/>
    <mergeCell ref="N43:N44"/>
    <mergeCell ref="M45:M46"/>
    <mergeCell ref="N45:N46"/>
    <mergeCell ref="M47:M48"/>
    <mergeCell ref="N47:N48"/>
    <mergeCell ref="M49:M50"/>
    <mergeCell ref="N49:N50"/>
    <mergeCell ref="M51:M52"/>
    <mergeCell ref="N51:N52"/>
    <mergeCell ref="M63:M64"/>
    <mergeCell ref="N63:N64"/>
    <mergeCell ref="M65:M66"/>
    <mergeCell ref="N65:N66"/>
    <mergeCell ref="M67:M68"/>
    <mergeCell ref="N67:N68"/>
    <mergeCell ref="M53:M54"/>
    <mergeCell ref="N53:N54"/>
    <mergeCell ref="M55:M56"/>
    <mergeCell ref="N55:N56"/>
    <mergeCell ref="M57:M58"/>
    <mergeCell ref="N57:N58"/>
    <mergeCell ref="M59:M60"/>
    <mergeCell ref="N59:N60"/>
    <mergeCell ref="M61:M62"/>
    <mergeCell ref="N61:N62"/>
    <mergeCell ref="K38:K39"/>
    <mergeCell ref="G40:G41"/>
    <mergeCell ref="H42:H43"/>
    <mergeCell ref="F8:F9"/>
    <mergeCell ref="H9:H10"/>
    <mergeCell ref="G12:G13"/>
    <mergeCell ref="I13:I14"/>
    <mergeCell ref="G16:G17"/>
    <mergeCell ref="H18:H19"/>
    <mergeCell ref="G20:G21"/>
    <mergeCell ref="J21:J22"/>
    <mergeCell ref="G24:G25"/>
    <mergeCell ref="J55:J56"/>
    <mergeCell ref="G56:G57"/>
    <mergeCell ref="H58:H59"/>
    <mergeCell ref="G60:G61"/>
    <mergeCell ref="H26:H27"/>
    <mergeCell ref="G28:G29"/>
    <mergeCell ref="I30:I31"/>
    <mergeCell ref="G32:G33"/>
    <mergeCell ref="H34:H35"/>
    <mergeCell ref="G36:G37"/>
    <mergeCell ref="I63:I64"/>
    <mergeCell ref="G64:G65"/>
    <mergeCell ref="H67:H68"/>
    <mergeCell ref="F68:F69"/>
    <mergeCell ref="G44:G45"/>
    <mergeCell ref="I46:I47"/>
    <mergeCell ref="G48:G49"/>
    <mergeCell ref="H50:H51"/>
    <mergeCell ref="G52:G53"/>
  </mergeCells>
  <phoneticPr fontId="2"/>
  <conditionalFormatting sqref="O74">
    <cfRule type="duplicateValues" dxfId="27" priority="5"/>
  </conditionalFormatting>
  <conditionalFormatting sqref="O75:O108">
    <cfRule type="duplicateValues" dxfId="26" priority="4"/>
  </conditionalFormatting>
  <conditionalFormatting sqref="O79:O84">
    <cfRule type="duplicateValues" dxfId="25" priority="3" stopIfTrue="1"/>
  </conditionalFormatting>
  <conditionalFormatting sqref="E5:E72">
    <cfRule type="cellIs" dxfId="24" priority="2" operator="equal">
      <formula>$E$2</formula>
    </cfRule>
  </conditionalFormatting>
  <conditionalFormatting sqref="M5:M68">
    <cfRule type="cellIs" dxfId="23" priority="1" operator="equal">
      <formula>2</formula>
    </cfRule>
  </conditionalFormatting>
  <dataValidations count="3">
    <dataValidation type="list" allowBlank="1" showInputMessage="1" showErrorMessage="1" sqref="M75:M108">
      <formula1>$M$2:$M$9</formula1>
    </dataValidation>
    <dataValidation type="list" allowBlank="1" showInputMessage="1" showErrorMessage="1" sqref="Q75:Q108">
      <formula1>$K$4:$K$6</formula1>
    </dataValidation>
    <dataValidation type="list" allowBlank="1" showInputMessage="1" showErrorMessage="1" sqref="E2">
      <formula1>$Q$5:$Q$12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1:X202"/>
  <sheetViews>
    <sheetView topLeftCell="A35" zoomScaleNormal="100" workbookViewId="0">
      <selection activeCell="Z41" sqref="Z40:Z41"/>
    </sheetView>
  </sheetViews>
  <sheetFormatPr defaultColWidth="9.109375" defaultRowHeight="9.9499999999999993" customHeight="1" x14ac:dyDescent="0.25"/>
  <cols>
    <col min="1" max="2" width="1" style="47" customWidth="1"/>
    <col min="3" max="3" width="3.6640625" style="47" customWidth="1"/>
    <col min="4" max="4" width="15.109375" style="133" bestFit="1" customWidth="1"/>
    <col min="5" max="5" width="9.109375" style="47" customWidth="1"/>
    <col min="6" max="11" width="6.44140625" style="29" customWidth="1"/>
    <col min="12" max="12" width="5.77734375" style="29" customWidth="1"/>
    <col min="13" max="18" width="5.77734375" style="29" hidden="1" customWidth="1"/>
    <col min="19" max="19" width="5.77734375" style="29" customWidth="1"/>
    <col min="20" max="24" width="3.6640625" style="29" customWidth="1"/>
    <col min="25" max="16384" width="9.109375" style="47"/>
  </cols>
  <sheetData>
    <row r="1" spans="3:24" s="33" customFormat="1" ht="9.9499999999999993" customHeight="1" x14ac:dyDescent="0.25">
      <c r="D1" s="128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3:24" s="33" customFormat="1" ht="9.9499999999999993" customHeight="1" x14ac:dyDescent="0.25">
      <c r="D2" s="128"/>
      <c r="F2" s="34"/>
      <c r="G2" s="51"/>
      <c r="H2" s="51"/>
      <c r="I2" s="51"/>
      <c r="J2" s="51"/>
      <c r="K2" s="51"/>
      <c r="L2" s="5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3:24" s="35" customFormat="1" ht="14.45" customHeight="1" x14ac:dyDescent="0.25">
      <c r="D3" s="128"/>
      <c r="E3" s="162" t="s">
        <v>6</v>
      </c>
      <c r="F3" s="36"/>
      <c r="G3" s="4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3:24" s="37" customFormat="1" ht="21.75" customHeight="1" x14ac:dyDescent="0.25">
      <c r="C4" s="163" t="s">
        <v>731</v>
      </c>
      <c r="D4" s="168"/>
      <c r="E4" s="136"/>
      <c r="F4" s="164"/>
      <c r="G4" s="164"/>
      <c r="H4" s="164"/>
      <c r="I4" s="164"/>
      <c r="J4" s="164"/>
      <c r="K4" s="164"/>
      <c r="L4" s="164"/>
      <c r="M4" s="253">
        <f>SUBTOTAL(9,M6:M69)</f>
        <v>34</v>
      </c>
      <c r="O4" s="38"/>
      <c r="P4" s="339"/>
      <c r="Q4" s="38"/>
      <c r="R4" s="38"/>
      <c r="S4" s="38"/>
      <c r="T4" s="38"/>
      <c r="U4" s="38"/>
      <c r="V4" s="38"/>
      <c r="W4" s="38"/>
      <c r="X4" s="38"/>
    </row>
    <row r="5" spans="3:24" s="45" customFormat="1" ht="9.9499999999999993" customHeight="1" x14ac:dyDescent="0.25">
      <c r="C5" s="228">
        <v>1</v>
      </c>
      <c r="D5" s="167" t="str">
        <f>P106</f>
        <v>もり　れんし</v>
      </c>
      <c r="E5" s="254" t="s">
        <v>369</v>
      </c>
      <c r="M5" s="253"/>
      <c r="N5" s="20"/>
      <c r="O5" s="20"/>
      <c r="P5" s="340"/>
      <c r="Q5" s="20"/>
      <c r="R5" s="38"/>
      <c r="S5" s="20"/>
      <c r="T5" s="20"/>
      <c r="U5" s="20"/>
      <c r="V5" s="20"/>
      <c r="W5" s="20"/>
      <c r="X5" s="20"/>
    </row>
    <row r="6" spans="3:24" s="45" customFormat="1" ht="9.9499999999999993" customHeight="1" x14ac:dyDescent="0.25">
      <c r="C6" s="229"/>
      <c r="D6" s="122" t="s">
        <v>465</v>
      </c>
      <c r="E6" s="255"/>
      <c r="F6" s="99"/>
      <c r="G6" s="100"/>
      <c r="H6" s="90"/>
      <c r="I6" s="89"/>
      <c r="J6" s="89"/>
      <c r="K6" s="89"/>
      <c r="L6" s="89"/>
      <c r="M6" s="235">
        <f>COUNTIF($E$5:$E$22,"福岡県")</f>
        <v>1</v>
      </c>
      <c r="N6" s="247" t="s">
        <v>369</v>
      </c>
      <c r="O6" s="337" t="s">
        <v>369</v>
      </c>
      <c r="P6" s="341"/>
      <c r="Q6" s="20"/>
      <c r="R6" s="38"/>
      <c r="S6" s="20"/>
      <c r="T6" s="20"/>
      <c r="U6" s="20"/>
      <c r="V6" s="20"/>
      <c r="W6" s="20"/>
      <c r="X6" s="20"/>
    </row>
    <row r="7" spans="3:24" s="45" customFormat="1" ht="9.9499999999999993" customHeight="1" x14ac:dyDescent="0.25">
      <c r="C7" s="256">
        <v>2</v>
      </c>
      <c r="D7" s="130" t="str">
        <f>P99</f>
        <v>いけだ　ゆうり</v>
      </c>
      <c r="E7" s="257" t="s">
        <v>272</v>
      </c>
      <c r="F7" s="90"/>
      <c r="G7" s="101" t="s">
        <v>740</v>
      </c>
      <c r="H7" s="91"/>
      <c r="I7" s="91"/>
      <c r="J7" s="89"/>
      <c r="K7" s="89"/>
      <c r="L7" s="89"/>
      <c r="M7" s="235"/>
      <c r="N7" s="248"/>
      <c r="O7" s="338" t="s">
        <v>423</v>
      </c>
      <c r="P7" s="342"/>
      <c r="Q7" s="20"/>
      <c r="R7" s="38"/>
      <c r="S7" s="20"/>
      <c r="T7" s="20"/>
      <c r="U7" s="20"/>
      <c r="V7" s="20"/>
      <c r="W7" s="20"/>
      <c r="X7" s="20"/>
    </row>
    <row r="8" spans="3:24" s="45" customFormat="1" ht="9.9499999999999993" customHeight="1" x14ac:dyDescent="0.25">
      <c r="C8" s="229"/>
      <c r="D8" s="122" t="s">
        <v>466</v>
      </c>
      <c r="E8" s="255"/>
      <c r="F8" s="233" t="s">
        <v>630</v>
      </c>
      <c r="G8" s="90"/>
      <c r="H8" s="91"/>
      <c r="I8" s="91"/>
      <c r="J8" s="89"/>
      <c r="K8" s="89"/>
      <c r="L8" s="89"/>
      <c r="M8" s="235">
        <f>COUNTIF($E$5:$E$22,"佐賀県")</f>
        <v>1</v>
      </c>
      <c r="N8" s="249" t="s">
        <v>423</v>
      </c>
      <c r="O8" s="338" t="s">
        <v>55</v>
      </c>
      <c r="P8" s="341"/>
      <c r="Q8" s="20"/>
      <c r="R8" s="38"/>
      <c r="S8" s="20"/>
      <c r="T8" s="20"/>
      <c r="U8" s="20"/>
      <c r="V8" s="20"/>
      <c r="W8" s="20"/>
      <c r="X8" s="20"/>
    </row>
    <row r="9" spans="3:24" s="45" customFormat="1" ht="9.9499999999999993" customHeight="1" x14ac:dyDescent="0.25">
      <c r="C9" s="228">
        <v>3</v>
      </c>
      <c r="D9" s="165" t="str">
        <f>P89</f>
        <v>えとう　しおん</v>
      </c>
      <c r="E9" s="254" t="s">
        <v>125</v>
      </c>
      <c r="F9" s="234"/>
      <c r="G9" s="91"/>
      <c r="H9" s="232" t="s">
        <v>631</v>
      </c>
      <c r="I9" s="90"/>
      <c r="J9" s="89"/>
      <c r="K9" s="89"/>
      <c r="L9" s="89"/>
      <c r="M9" s="235"/>
      <c r="N9" s="250"/>
      <c r="O9" s="338" t="s">
        <v>125</v>
      </c>
      <c r="P9" s="342"/>
      <c r="Q9" s="20"/>
      <c r="R9" s="38"/>
      <c r="S9" s="20"/>
      <c r="T9" s="20"/>
      <c r="U9" s="20"/>
      <c r="V9" s="20"/>
      <c r="W9" s="20"/>
      <c r="X9" s="20"/>
    </row>
    <row r="10" spans="3:24" s="45" customFormat="1" ht="9.9499999999999993" customHeight="1" x14ac:dyDescent="0.25">
      <c r="C10" s="229"/>
      <c r="D10" s="122" t="s">
        <v>467</v>
      </c>
      <c r="E10" s="255"/>
      <c r="F10" s="89"/>
      <c r="G10" s="89"/>
      <c r="H10" s="232"/>
      <c r="I10" s="91"/>
      <c r="J10" s="91"/>
      <c r="K10" s="89"/>
      <c r="L10" s="89"/>
      <c r="M10" s="235">
        <f>COUNTIF($E$5:$E$22,"長崎県")</f>
        <v>2</v>
      </c>
      <c r="N10" s="251" t="s">
        <v>55</v>
      </c>
      <c r="O10" s="338" t="s">
        <v>174</v>
      </c>
      <c r="P10" s="341"/>
      <c r="Q10" s="20"/>
      <c r="R10" s="38"/>
      <c r="S10" s="20"/>
      <c r="T10" s="20"/>
      <c r="U10" s="20"/>
      <c r="V10" s="20"/>
      <c r="W10" s="20"/>
      <c r="X10" s="20"/>
    </row>
    <row r="11" spans="3:24" s="45" customFormat="1" ht="9.9499999999999993" customHeight="1" x14ac:dyDescent="0.25">
      <c r="C11" s="228">
        <v>4</v>
      </c>
      <c r="D11" s="165" t="str">
        <f>P82</f>
        <v>はやしだ　すばる</v>
      </c>
      <c r="E11" s="254" t="s">
        <v>52</v>
      </c>
      <c r="F11" s="88"/>
      <c r="G11" s="88"/>
      <c r="H11" s="89"/>
      <c r="I11" s="91"/>
      <c r="J11" s="91"/>
      <c r="K11" s="89"/>
      <c r="L11" s="89"/>
      <c r="M11" s="235"/>
      <c r="N11" s="252"/>
      <c r="O11" s="338" t="s">
        <v>272</v>
      </c>
      <c r="P11" s="342"/>
      <c r="Q11" s="20"/>
      <c r="R11" s="38"/>
      <c r="S11" s="20"/>
      <c r="T11" s="20"/>
      <c r="U11" s="20"/>
      <c r="V11" s="20"/>
      <c r="W11" s="20"/>
      <c r="X11" s="20"/>
    </row>
    <row r="12" spans="3:24" s="45" customFormat="1" ht="9.9499999999999993" customHeight="1" x14ac:dyDescent="0.25">
      <c r="C12" s="229"/>
      <c r="D12" s="122" t="s">
        <v>468</v>
      </c>
      <c r="E12" s="255"/>
      <c r="F12" s="89"/>
      <c r="G12" s="230" t="s">
        <v>735</v>
      </c>
      <c r="H12" s="90"/>
      <c r="I12" s="91"/>
      <c r="J12" s="91"/>
      <c r="K12" s="89"/>
      <c r="L12" s="89"/>
      <c r="M12" s="235">
        <f>COUNTIF($E$5:$E$22,"熊本県")</f>
        <v>1</v>
      </c>
      <c r="N12" s="241" t="s">
        <v>125</v>
      </c>
      <c r="O12" s="338" t="s">
        <v>223</v>
      </c>
      <c r="P12" s="341"/>
      <c r="Q12" s="20"/>
      <c r="R12" s="38"/>
      <c r="S12" s="20"/>
      <c r="T12" s="20"/>
      <c r="U12" s="20"/>
      <c r="V12" s="20"/>
      <c r="W12" s="20"/>
      <c r="X12" s="20"/>
    </row>
    <row r="13" spans="3:24" s="45" customFormat="1" ht="9.9499999999999993" customHeight="1" x14ac:dyDescent="0.25">
      <c r="C13" s="228">
        <v>5</v>
      </c>
      <c r="D13" s="165" t="str">
        <f>P95</f>
        <v>さかぐち　にこ</v>
      </c>
      <c r="E13" s="254" t="s">
        <v>223</v>
      </c>
      <c r="F13" s="88"/>
      <c r="G13" s="231"/>
      <c r="H13" s="91"/>
      <c r="I13" s="232" t="s">
        <v>632</v>
      </c>
      <c r="J13" s="90"/>
      <c r="K13" s="89"/>
      <c r="L13" s="89"/>
      <c r="M13" s="235"/>
      <c r="N13" s="242"/>
      <c r="O13" s="338" t="s">
        <v>320</v>
      </c>
      <c r="P13" s="342"/>
      <c r="Q13" s="20"/>
      <c r="R13" s="38"/>
      <c r="S13" s="20"/>
      <c r="T13" s="20"/>
      <c r="U13" s="20"/>
      <c r="V13" s="20"/>
      <c r="W13" s="20"/>
      <c r="X13" s="20"/>
    </row>
    <row r="14" spans="3:24" s="45" customFormat="1" ht="9.9499999999999993" customHeight="1" x14ac:dyDescent="0.25">
      <c r="C14" s="229"/>
      <c r="D14" s="122" t="s">
        <v>476</v>
      </c>
      <c r="E14" s="255"/>
      <c r="F14" s="89"/>
      <c r="G14" s="89"/>
      <c r="H14" s="89"/>
      <c r="I14" s="232"/>
      <c r="J14" s="91"/>
      <c r="K14" s="91"/>
      <c r="L14" s="89"/>
      <c r="M14" s="235">
        <f>COUNTIF($E$5:$E$22,"大分県")</f>
        <v>1</v>
      </c>
      <c r="N14" s="243" t="s">
        <v>174</v>
      </c>
      <c r="O14" s="20"/>
      <c r="P14" s="341"/>
      <c r="Q14" s="20"/>
      <c r="R14" s="38"/>
      <c r="S14" s="20"/>
      <c r="T14" s="20"/>
      <c r="U14" s="20"/>
      <c r="V14" s="20"/>
      <c r="W14" s="20"/>
      <c r="X14" s="20"/>
    </row>
    <row r="15" spans="3:24" s="45" customFormat="1" ht="9.9499999999999993" customHeight="1" x14ac:dyDescent="0.25">
      <c r="C15" s="228">
        <v>6</v>
      </c>
      <c r="D15" s="165" t="str">
        <f>P90</f>
        <v>ひらい　あつと</v>
      </c>
      <c r="E15" s="254" t="s">
        <v>174</v>
      </c>
      <c r="F15" s="88"/>
      <c r="G15" s="88"/>
      <c r="H15" s="89"/>
      <c r="I15" s="89"/>
      <c r="J15" s="91"/>
      <c r="K15" s="91"/>
      <c r="L15" s="89"/>
      <c r="M15" s="235"/>
      <c r="N15" s="244"/>
      <c r="O15" s="20"/>
      <c r="P15" s="342"/>
      <c r="Q15" s="20"/>
      <c r="R15" s="38"/>
      <c r="S15" s="20"/>
      <c r="T15" s="20"/>
      <c r="U15" s="20"/>
      <c r="V15" s="20"/>
      <c r="W15" s="20"/>
      <c r="X15" s="20"/>
    </row>
    <row r="16" spans="3:24" s="45" customFormat="1" ht="9.9499999999999993" customHeight="1" x14ac:dyDescent="0.25">
      <c r="C16" s="229"/>
      <c r="D16" s="122" t="s">
        <v>475</v>
      </c>
      <c r="E16" s="255"/>
      <c r="F16" s="89"/>
      <c r="G16" s="230" t="s">
        <v>633</v>
      </c>
      <c r="H16" s="90"/>
      <c r="I16" s="89"/>
      <c r="J16" s="91"/>
      <c r="K16" s="91"/>
      <c r="L16" s="89"/>
      <c r="M16" s="235">
        <f>COUNTIF($E$5:$E$22,"宮崎県")</f>
        <v>1</v>
      </c>
      <c r="N16" s="245" t="s">
        <v>272</v>
      </c>
      <c r="O16" s="20"/>
      <c r="P16" s="341"/>
      <c r="Q16" s="20"/>
      <c r="R16" s="38"/>
      <c r="S16" s="20"/>
      <c r="T16" s="20"/>
      <c r="U16" s="20"/>
      <c r="V16" s="20"/>
      <c r="W16" s="20"/>
      <c r="X16" s="20"/>
    </row>
    <row r="17" spans="3:18" s="20" customFormat="1" ht="9.9499999999999993" customHeight="1" x14ac:dyDescent="0.25">
      <c r="C17" s="228">
        <v>7</v>
      </c>
      <c r="D17" s="165" t="str">
        <f>P102</f>
        <v>しんざと　ひゅうま</v>
      </c>
      <c r="E17" s="254" t="s">
        <v>427</v>
      </c>
      <c r="F17" s="88"/>
      <c r="G17" s="231"/>
      <c r="H17" s="91"/>
      <c r="I17" s="91"/>
      <c r="J17" s="91"/>
      <c r="K17" s="91"/>
      <c r="L17" s="89"/>
      <c r="M17" s="235"/>
      <c r="N17" s="246"/>
      <c r="P17" s="341"/>
      <c r="R17" s="38"/>
    </row>
    <row r="18" spans="3:18" s="20" customFormat="1" ht="9.9499999999999993" customHeight="1" x14ac:dyDescent="0.25">
      <c r="C18" s="229"/>
      <c r="D18" s="122" t="s">
        <v>329</v>
      </c>
      <c r="E18" s="255"/>
      <c r="F18" s="89"/>
      <c r="G18" s="89"/>
      <c r="H18" s="232" t="s">
        <v>634</v>
      </c>
      <c r="I18" s="90"/>
      <c r="J18" s="91"/>
      <c r="K18" s="91"/>
      <c r="L18" s="89"/>
      <c r="M18" s="235">
        <f>COUNTIF($E$5:$E$22,"鹿児島県")</f>
        <v>1</v>
      </c>
      <c r="N18" s="236" t="s">
        <v>223</v>
      </c>
      <c r="P18" s="340"/>
      <c r="R18" s="38"/>
    </row>
    <row r="19" spans="3:18" s="20" customFormat="1" ht="9.9499999999999993" customHeight="1" x14ac:dyDescent="0.25">
      <c r="C19" s="228">
        <v>8</v>
      </c>
      <c r="D19" s="165" t="str">
        <f>P84</f>
        <v>かばしま　ごうき</v>
      </c>
      <c r="E19" s="254" t="s">
        <v>52</v>
      </c>
      <c r="F19" s="88"/>
      <c r="G19" s="88"/>
      <c r="H19" s="232"/>
      <c r="I19" s="91"/>
      <c r="J19" s="89"/>
      <c r="K19" s="91"/>
      <c r="L19" s="89"/>
      <c r="M19" s="235"/>
      <c r="N19" s="237"/>
      <c r="P19" s="340"/>
      <c r="R19" s="38"/>
    </row>
    <row r="20" spans="3:18" s="20" customFormat="1" ht="9.9499999999999993" customHeight="1" x14ac:dyDescent="0.25">
      <c r="C20" s="229"/>
      <c r="D20" s="122" t="s">
        <v>470</v>
      </c>
      <c r="E20" s="255"/>
      <c r="F20" s="89"/>
      <c r="G20" s="230" t="s">
        <v>635</v>
      </c>
      <c r="H20" s="90"/>
      <c r="I20" s="91"/>
      <c r="J20" s="89"/>
      <c r="K20" s="91"/>
      <c r="L20" s="89"/>
      <c r="M20" s="235">
        <f>COUNTIF($E$5:$E$22,"沖縄県")</f>
        <v>1</v>
      </c>
      <c r="N20" s="238" t="s">
        <v>320</v>
      </c>
      <c r="P20" s="340"/>
      <c r="R20" s="38"/>
    </row>
    <row r="21" spans="3:18" s="20" customFormat="1" ht="9.9499999999999993" customHeight="1" x14ac:dyDescent="0.25">
      <c r="C21" s="228">
        <v>9</v>
      </c>
      <c r="D21" s="165" t="str">
        <f>P76</f>
        <v>こやなぎ　こうせい</v>
      </c>
      <c r="E21" s="254" t="s">
        <v>6</v>
      </c>
      <c r="F21" s="88"/>
      <c r="G21" s="231"/>
      <c r="H21" s="91"/>
      <c r="I21" s="89"/>
      <c r="J21" s="232" t="s">
        <v>709</v>
      </c>
      <c r="K21" s="90"/>
      <c r="L21" s="89"/>
      <c r="M21" s="235"/>
      <c r="N21" s="239"/>
      <c r="R21" s="38"/>
    </row>
    <row r="22" spans="3:18" s="20" customFormat="1" ht="9.9499999999999993" customHeight="1" x14ac:dyDescent="0.25">
      <c r="C22" s="229"/>
      <c r="D22" s="122" t="s">
        <v>471</v>
      </c>
      <c r="E22" s="255"/>
      <c r="F22" s="91"/>
      <c r="G22" s="92"/>
      <c r="H22" s="92"/>
      <c r="I22" s="92"/>
      <c r="J22" s="232"/>
      <c r="K22" s="91"/>
      <c r="L22" s="91"/>
      <c r="M22" s="235">
        <f>COUNTIF($E$23:$E$38,"福岡県")</f>
        <v>1</v>
      </c>
      <c r="N22" s="247" t="s">
        <v>369</v>
      </c>
      <c r="R22" s="38"/>
    </row>
    <row r="23" spans="3:18" s="29" customFormat="1" ht="9.9499999999999993" customHeight="1" x14ac:dyDescent="0.25">
      <c r="C23" s="228">
        <v>10</v>
      </c>
      <c r="D23" s="165" t="str">
        <f>P91</f>
        <v>まつお　いおり</v>
      </c>
      <c r="E23" s="254" t="s">
        <v>174</v>
      </c>
      <c r="F23" s="88"/>
      <c r="G23" s="88"/>
      <c r="H23" s="89"/>
      <c r="I23" s="89"/>
      <c r="J23" s="89"/>
      <c r="K23" s="91"/>
      <c r="L23" s="91"/>
      <c r="M23" s="235"/>
      <c r="N23" s="248"/>
    </row>
    <row r="24" spans="3:18" s="29" customFormat="1" ht="9.9499999999999993" customHeight="1" x14ac:dyDescent="0.25">
      <c r="C24" s="229"/>
      <c r="D24" s="122" t="s">
        <v>472</v>
      </c>
      <c r="E24" s="255"/>
      <c r="F24" s="89"/>
      <c r="G24" s="230" t="s">
        <v>636</v>
      </c>
      <c r="H24" s="90"/>
      <c r="I24" s="89"/>
      <c r="J24" s="89"/>
      <c r="K24" s="91"/>
      <c r="L24" s="91"/>
      <c r="M24" s="240">
        <f>COUNTIF($E$23:$E$38,"佐賀県")</f>
        <v>1</v>
      </c>
      <c r="N24" s="249" t="s">
        <v>423</v>
      </c>
    </row>
    <row r="25" spans="3:18" s="29" customFormat="1" ht="9.9499999999999993" customHeight="1" x14ac:dyDescent="0.25">
      <c r="C25" s="228">
        <v>11</v>
      </c>
      <c r="D25" s="165" t="str">
        <f>P85</f>
        <v>ふるかわ　りゅうしん</v>
      </c>
      <c r="E25" s="254" t="s">
        <v>52</v>
      </c>
      <c r="F25" s="88"/>
      <c r="G25" s="231"/>
      <c r="H25" s="91"/>
      <c r="I25" s="91"/>
      <c r="J25" s="89"/>
      <c r="K25" s="91"/>
      <c r="L25" s="91"/>
      <c r="M25" s="240"/>
      <c r="N25" s="250"/>
    </row>
    <row r="26" spans="3:18" s="20" customFormat="1" ht="9.9499999999999993" customHeight="1" x14ac:dyDescent="0.25">
      <c r="C26" s="229"/>
      <c r="D26" s="122" t="s">
        <v>473</v>
      </c>
      <c r="E26" s="255"/>
      <c r="F26" s="89"/>
      <c r="G26" s="89"/>
      <c r="H26" s="232" t="s">
        <v>637</v>
      </c>
      <c r="I26" s="90"/>
      <c r="J26" s="89"/>
      <c r="K26" s="91"/>
      <c r="L26" s="91"/>
      <c r="M26" s="235">
        <f>COUNTIF($E$23:$E$38,"長崎県")</f>
        <v>1</v>
      </c>
      <c r="N26" s="251" t="s">
        <v>55</v>
      </c>
    </row>
    <row r="27" spans="3:18" s="20" customFormat="1" ht="9.9499999999999993" customHeight="1" x14ac:dyDescent="0.25">
      <c r="C27" s="228">
        <v>12</v>
      </c>
      <c r="D27" s="165" t="str">
        <f>P87</f>
        <v>ふくだ　ゆうしん</v>
      </c>
      <c r="E27" s="254" t="s">
        <v>125</v>
      </c>
      <c r="F27" s="88"/>
      <c r="G27" s="88"/>
      <c r="H27" s="232"/>
      <c r="I27" s="91"/>
      <c r="J27" s="91"/>
      <c r="K27" s="91"/>
      <c r="L27" s="91"/>
      <c r="M27" s="235"/>
      <c r="N27" s="252"/>
    </row>
    <row r="28" spans="3:18" s="20" customFormat="1" ht="9.9499999999999993" customHeight="1" x14ac:dyDescent="0.25">
      <c r="C28" s="256"/>
      <c r="D28" s="123" t="s">
        <v>474</v>
      </c>
      <c r="E28" s="255"/>
      <c r="F28" s="89"/>
      <c r="G28" s="230" t="s">
        <v>638</v>
      </c>
      <c r="H28" s="90"/>
      <c r="I28" s="91"/>
      <c r="J28" s="91"/>
      <c r="K28" s="91"/>
      <c r="L28" s="91"/>
      <c r="M28" s="235">
        <f>COUNTIF($E$23:$E$38,"熊本県")</f>
        <v>1</v>
      </c>
      <c r="N28" s="241" t="s">
        <v>125</v>
      </c>
    </row>
    <row r="29" spans="3:18" s="20" customFormat="1" ht="9.9499999999999993" customHeight="1" x14ac:dyDescent="0.25">
      <c r="C29" s="228">
        <v>13</v>
      </c>
      <c r="D29" s="165" t="str">
        <f>P77</f>
        <v>うちかわ　りゅうき</v>
      </c>
      <c r="E29" s="254" t="s">
        <v>6</v>
      </c>
      <c r="F29" s="88"/>
      <c r="G29" s="231"/>
      <c r="H29" s="91"/>
      <c r="I29" s="89"/>
      <c r="J29" s="91"/>
      <c r="K29" s="91"/>
      <c r="L29" s="91"/>
      <c r="M29" s="235"/>
      <c r="N29" s="242"/>
    </row>
    <row r="30" spans="3:18" s="20" customFormat="1" ht="9.9499999999999993" customHeight="1" x14ac:dyDescent="0.25">
      <c r="C30" s="229"/>
      <c r="D30" s="122" t="s">
        <v>469</v>
      </c>
      <c r="E30" s="255"/>
      <c r="F30" s="89"/>
      <c r="G30" s="89"/>
      <c r="H30" s="89"/>
      <c r="I30" s="232" t="s">
        <v>639</v>
      </c>
      <c r="J30" s="90"/>
      <c r="K30" s="91"/>
      <c r="L30" s="91"/>
      <c r="M30" s="235">
        <f>COUNTIF($E$23:$E$38,"大分県")</f>
        <v>1</v>
      </c>
      <c r="N30" s="243" t="s">
        <v>174</v>
      </c>
    </row>
    <row r="31" spans="3:18" s="20" customFormat="1" ht="9.9499999999999993" customHeight="1" x14ac:dyDescent="0.25">
      <c r="C31" s="228">
        <v>14</v>
      </c>
      <c r="D31" s="165" t="str">
        <f>P107</f>
        <v>さかた　こうよう</v>
      </c>
      <c r="E31" s="254" t="s">
        <v>369</v>
      </c>
      <c r="F31" s="88"/>
      <c r="G31" s="88"/>
      <c r="H31" s="89"/>
      <c r="I31" s="232"/>
      <c r="J31" s="91"/>
      <c r="K31" s="89"/>
      <c r="L31" s="91"/>
      <c r="M31" s="235"/>
      <c r="N31" s="244"/>
    </row>
    <row r="32" spans="3:18" s="20" customFormat="1" ht="9.9499999999999993" customHeight="1" x14ac:dyDescent="0.25">
      <c r="C32" s="229"/>
      <c r="D32" s="122" t="s">
        <v>380</v>
      </c>
      <c r="E32" s="255"/>
      <c r="F32" s="89"/>
      <c r="G32" s="230" t="s">
        <v>640</v>
      </c>
      <c r="H32" s="90"/>
      <c r="I32" s="89"/>
      <c r="J32" s="91"/>
      <c r="K32" s="89"/>
      <c r="L32" s="91"/>
      <c r="M32" s="235">
        <f>COUNTIF($E$23:$E$38,"宮崎県")</f>
        <v>1</v>
      </c>
      <c r="N32" s="245" t="s">
        <v>272</v>
      </c>
    </row>
    <row r="33" spans="3:14" s="20" customFormat="1" ht="9.9499999999999993" customHeight="1" x14ac:dyDescent="0.25">
      <c r="C33" s="228">
        <v>15</v>
      </c>
      <c r="D33" s="165" t="str">
        <f>P98</f>
        <v>つねずみ　たもん</v>
      </c>
      <c r="E33" s="254" t="s">
        <v>272</v>
      </c>
      <c r="F33" s="88"/>
      <c r="G33" s="231"/>
      <c r="H33" s="91"/>
      <c r="I33" s="91"/>
      <c r="J33" s="91"/>
      <c r="K33" s="89"/>
      <c r="L33" s="91"/>
      <c r="M33" s="235"/>
      <c r="N33" s="246"/>
    </row>
    <row r="34" spans="3:14" s="20" customFormat="1" ht="9.9499999999999993" customHeight="1" x14ac:dyDescent="0.25">
      <c r="C34" s="229"/>
      <c r="D34" s="122" t="s">
        <v>477</v>
      </c>
      <c r="E34" s="255"/>
      <c r="F34" s="89"/>
      <c r="G34" s="89"/>
      <c r="H34" s="232" t="s">
        <v>641</v>
      </c>
      <c r="I34" s="90"/>
      <c r="J34" s="91"/>
      <c r="K34" s="89"/>
      <c r="L34" s="91"/>
      <c r="M34" s="235">
        <f>COUNTIF($E$23:$E$38,"鹿児島県")</f>
        <v>1</v>
      </c>
      <c r="N34" s="236" t="s">
        <v>223</v>
      </c>
    </row>
    <row r="35" spans="3:14" s="20" customFormat="1" ht="9.9499999999999993" customHeight="1" x14ac:dyDescent="0.25">
      <c r="C35" s="228">
        <v>16</v>
      </c>
      <c r="D35" s="165" t="str">
        <f>P105</f>
        <v>よなはら　だいや</v>
      </c>
      <c r="E35" s="254" t="s">
        <v>427</v>
      </c>
      <c r="F35" s="88"/>
      <c r="G35" s="88"/>
      <c r="H35" s="232"/>
      <c r="I35" s="91"/>
      <c r="J35" s="89"/>
      <c r="K35" s="89"/>
      <c r="L35" s="91"/>
      <c r="M35" s="235"/>
      <c r="N35" s="237"/>
    </row>
    <row r="36" spans="3:14" s="20" customFormat="1" ht="9.9499999999999993" customHeight="1" x14ac:dyDescent="0.25">
      <c r="C36" s="229"/>
      <c r="D36" s="122" t="s">
        <v>335</v>
      </c>
      <c r="E36" s="255"/>
      <c r="F36" s="89"/>
      <c r="G36" s="230" t="s">
        <v>642</v>
      </c>
      <c r="H36" s="90"/>
      <c r="I36" s="91"/>
      <c r="J36" s="89"/>
      <c r="K36" s="89"/>
      <c r="L36" s="91"/>
      <c r="M36" s="235">
        <f>COUNTIF($E$23:$E$38,"沖縄県")</f>
        <v>1</v>
      </c>
      <c r="N36" s="238" t="s">
        <v>320</v>
      </c>
    </row>
    <row r="37" spans="3:14" s="20" customFormat="1" ht="9.9499999999999993" customHeight="1" x14ac:dyDescent="0.25">
      <c r="C37" s="228">
        <v>17</v>
      </c>
      <c r="D37" s="165" t="str">
        <f>P96</f>
        <v>おおたか　せいご</v>
      </c>
      <c r="E37" s="254" t="s">
        <v>223</v>
      </c>
      <c r="F37" s="88"/>
      <c r="G37" s="231"/>
      <c r="H37" s="91"/>
      <c r="I37" s="89"/>
      <c r="J37" s="89"/>
      <c r="K37" s="89"/>
      <c r="L37" s="91"/>
      <c r="M37" s="235"/>
      <c r="N37" s="239"/>
    </row>
    <row r="38" spans="3:14" s="20" customFormat="1" ht="9.9499999999999993" customHeight="1" x14ac:dyDescent="0.25">
      <c r="C38" s="229"/>
      <c r="D38" s="122" t="s">
        <v>478</v>
      </c>
      <c r="E38" s="255"/>
      <c r="F38" s="91"/>
      <c r="G38" s="92"/>
      <c r="H38" s="92"/>
      <c r="I38" s="92"/>
      <c r="J38" s="89"/>
      <c r="K38" s="232" t="s">
        <v>713</v>
      </c>
      <c r="L38" s="90"/>
      <c r="M38" s="235">
        <f>COUNTIF($E$39:$E$54,"福岡県")</f>
        <v>1</v>
      </c>
      <c r="N38" s="247" t="s">
        <v>369</v>
      </c>
    </row>
    <row r="39" spans="3:14" s="20" customFormat="1" ht="9.9499999999999993" customHeight="1" x14ac:dyDescent="0.25">
      <c r="C39" s="228">
        <v>18</v>
      </c>
      <c r="D39" s="165" t="str">
        <f>P100</f>
        <v>みなみ かい</v>
      </c>
      <c r="E39" s="254" t="s">
        <v>272</v>
      </c>
      <c r="F39" s="88"/>
      <c r="G39" s="88"/>
      <c r="H39" s="89"/>
      <c r="I39" s="89"/>
      <c r="J39" s="89"/>
      <c r="K39" s="232"/>
      <c r="L39" s="91"/>
      <c r="M39" s="235"/>
      <c r="N39" s="248"/>
    </row>
    <row r="40" spans="3:14" s="20" customFormat="1" ht="9.9499999999999993" customHeight="1" x14ac:dyDescent="0.25">
      <c r="C40" s="229"/>
      <c r="D40" s="122" t="s">
        <v>479</v>
      </c>
      <c r="E40" s="255"/>
      <c r="F40" s="89"/>
      <c r="G40" s="230" t="s">
        <v>643</v>
      </c>
      <c r="H40" s="90"/>
      <c r="I40" s="89"/>
      <c r="J40" s="89"/>
      <c r="K40" s="89"/>
      <c r="L40" s="91"/>
      <c r="M40" s="235">
        <f>COUNTIF($E$39:$E$54,"佐賀県")</f>
        <v>1</v>
      </c>
      <c r="N40" s="249" t="s">
        <v>423</v>
      </c>
    </row>
    <row r="41" spans="3:14" s="20" customFormat="1" ht="9.9499999999999993" customHeight="1" x14ac:dyDescent="0.25">
      <c r="C41" s="228">
        <v>19</v>
      </c>
      <c r="D41" s="165" t="str">
        <f>P79</f>
        <v>のぐち　たいち</v>
      </c>
      <c r="E41" s="254" t="s">
        <v>6</v>
      </c>
      <c r="F41" s="88"/>
      <c r="G41" s="231"/>
      <c r="H41" s="91"/>
      <c r="I41" s="91"/>
      <c r="J41" s="89"/>
      <c r="K41" s="89"/>
      <c r="L41" s="91"/>
      <c r="M41" s="235"/>
      <c r="N41" s="250"/>
    </row>
    <row r="42" spans="3:14" s="20" customFormat="1" ht="9.9499999999999993" customHeight="1" x14ac:dyDescent="0.25">
      <c r="C42" s="229"/>
      <c r="D42" s="122" t="s">
        <v>480</v>
      </c>
      <c r="E42" s="255"/>
      <c r="F42" s="89"/>
      <c r="G42" s="89"/>
      <c r="H42" s="232" t="s">
        <v>644</v>
      </c>
      <c r="I42" s="90"/>
      <c r="J42" s="89"/>
      <c r="K42" s="89"/>
      <c r="L42" s="91"/>
      <c r="M42" s="235">
        <f>COUNTIF($E$39:$E$54,"長崎県")</f>
        <v>1</v>
      </c>
      <c r="N42" s="251" t="s">
        <v>55</v>
      </c>
    </row>
    <row r="43" spans="3:14" s="20" customFormat="1" ht="9.9499999999999993" customHeight="1" x14ac:dyDescent="0.25">
      <c r="C43" s="228">
        <v>20</v>
      </c>
      <c r="D43" s="165" t="str">
        <f>P83</f>
        <v>やなぎ　れんき</v>
      </c>
      <c r="E43" s="254" t="s">
        <v>52</v>
      </c>
      <c r="F43" s="88"/>
      <c r="G43" s="88"/>
      <c r="H43" s="232"/>
      <c r="I43" s="91"/>
      <c r="J43" s="91"/>
      <c r="K43" s="89"/>
      <c r="L43" s="91"/>
      <c r="M43" s="235"/>
      <c r="N43" s="252"/>
    </row>
    <row r="44" spans="3:14" s="20" customFormat="1" ht="9.9499999999999993" customHeight="1" x14ac:dyDescent="0.25">
      <c r="C44" s="229"/>
      <c r="D44" s="122" t="s">
        <v>481</v>
      </c>
      <c r="E44" s="255"/>
      <c r="F44" s="89"/>
      <c r="G44" s="230" t="s">
        <v>645</v>
      </c>
      <c r="H44" s="90"/>
      <c r="I44" s="91"/>
      <c r="J44" s="91"/>
      <c r="K44" s="89"/>
      <c r="L44" s="91"/>
      <c r="M44" s="235">
        <f>COUNTIF($E$39:$E$54,"熊本県")</f>
        <v>1</v>
      </c>
      <c r="N44" s="241" t="s">
        <v>125</v>
      </c>
    </row>
    <row r="45" spans="3:14" s="20" customFormat="1" ht="9.9499999999999993" customHeight="1" x14ac:dyDescent="0.25">
      <c r="C45" s="228">
        <v>21</v>
      </c>
      <c r="D45" s="165" t="str">
        <f>P108</f>
        <v>しみず　ゆうま</v>
      </c>
      <c r="E45" s="254" t="s">
        <v>369</v>
      </c>
      <c r="F45" s="88"/>
      <c r="G45" s="231"/>
      <c r="H45" s="91"/>
      <c r="I45" s="89"/>
      <c r="J45" s="91"/>
      <c r="K45" s="89"/>
      <c r="L45" s="91"/>
      <c r="M45" s="235"/>
      <c r="N45" s="242"/>
    </row>
    <row r="46" spans="3:14" s="20" customFormat="1" ht="9.9499999999999993" customHeight="1" x14ac:dyDescent="0.25">
      <c r="C46" s="229"/>
      <c r="D46" s="122" t="s">
        <v>382</v>
      </c>
      <c r="E46" s="255"/>
      <c r="F46" s="89"/>
      <c r="G46" s="89"/>
      <c r="H46" s="89"/>
      <c r="I46" s="232" t="s">
        <v>646</v>
      </c>
      <c r="J46" s="90"/>
      <c r="K46" s="89"/>
      <c r="L46" s="91"/>
      <c r="M46" s="235">
        <f>COUNTIF($E$39:$E$54,"大分県")</f>
        <v>1</v>
      </c>
      <c r="N46" s="243" t="s">
        <v>174</v>
      </c>
    </row>
    <row r="47" spans="3:14" s="20" customFormat="1" ht="9.9499999999999993" customHeight="1" x14ac:dyDescent="0.25">
      <c r="C47" s="228">
        <v>22</v>
      </c>
      <c r="D47" s="165" t="str">
        <f>P104</f>
        <v>なしろ　しりゅう</v>
      </c>
      <c r="E47" s="254" t="s">
        <v>427</v>
      </c>
      <c r="F47" s="88"/>
      <c r="G47" s="88"/>
      <c r="H47" s="89"/>
      <c r="I47" s="232"/>
      <c r="J47" s="91"/>
      <c r="K47" s="91"/>
      <c r="L47" s="91"/>
      <c r="M47" s="235"/>
      <c r="N47" s="244"/>
    </row>
    <row r="48" spans="3:14" s="20" customFormat="1" ht="9.9499999999999993" customHeight="1" x14ac:dyDescent="0.25">
      <c r="C48" s="229"/>
      <c r="D48" s="122" t="s">
        <v>333</v>
      </c>
      <c r="E48" s="255"/>
      <c r="F48" s="89"/>
      <c r="G48" s="230" t="s">
        <v>647</v>
      </c>
      <c r="H48" s="90"/>
      <c r="I48" s="89"/>
      <c r="J48" s="91"/>
      <c r="K48" s="91"/>
      <c r="L48" s="91"/>
      <c r="M48" s="235">
        <f>COUNTIF($E$39:$E$54,"宮崎県")</f>
        <v>1</v>
      </c>
      <c r="N48" s="245" t="s">
        <v>272</v>
      </c>
    </row>
    <row r="49" spans="3:14" s="20" customFormat="1" ht="9.9499999999999993" customHeight="1" x14ac:dyDescent="0.25">
      <c r="C49" s="228">
        <v>23</v>
      </c>
      <c r="D49" s="165" t="str">
        <f>P92</f>
        <v>かわづ　やまと</v>
      </c>
      <c r="E49" s="254" t="s">
        <v>174</v>
      </c>
      <c r="F49" s="88"/>
      <c r="G49" s="231"/>
      <c r="H49" s="91"/>
      <c r="I49" s="91"/>
      <c r="J49" s="91"/>
      <c r="K49" s="91"/>
      <c r="L49" s="91"/>
      <c r="M49" s="235"/>
      <c r="N49" s="246"/>
    </row>
    <row r="50" spans="3:14" s="20" customFormat="1" ht="9.9499999999999993" customHeight="1" x14ac:dyDescent="0.25">
      <c r="C50" s="229"/>
      <c r="D50" s="122" t="s">
        <v>484</v>
      </c>
      <c r="E50" s="255"/>
      <c r="F50" s="89"/>
      <c r="G50" s="89"/>
      <c r="H50" s="232" t="s">
        <v>648</v>
      </c>
      <c r="I50" s="90"/>
      <c r="J50" s="91"/>
      <c r="K50" s="91"/>
      <c r="L50" s="91"/>
      <c r="M50" s="235">
        <f>COUNTIF($E$39:$E$54,"鹿児島県")</f>
        <v>1</v>
      </c>
      <c r="N50" s="236" t="s">
        <v>223</v>
      </c>
    </row>
    <row r="51" spans="3:14" s="20" customFormat="1" ht="9.9499999999999993" customHeight="1" x14ac:dyDescent="0.25">
      <c r="C51" s="228">
        <v>24</v>
      </c>
      <c r="D51" s="165" t="str">
        <f>P94</f>
        <v>あべ　りょうた</v>
      </c>
      <c r="E51" s="254" t="s">
        <v>223</v>
      </c>
      <c r="F51" s="88"/>
      <c r="G51" s="88"/>
      <c r="H51" s="232"/>
      <c r="I51" s="91"/>
      <c r="J51" s="89"/>
      <c r="K51" s="91"/>
      <c r="L51" s="91"/>
      <c r="M51" s="235"/>
      <c r="N51" s="237"/>
    </row>
    <row r="52" spans="3:14" s="20" customFormat="1" ht="9.9499999999999993" customHeight="1" x14ac:dyDescent="0.25">
      <c r="C52" s="229"/>
      <c r="D52" s="122" t="s">
        <v>485</v>
      </c>
      <c r="E52" s="255"/>
      <c r="F52" s="89"/>
      <c r="G52" s="230" t="s">
        <v>649</v>
      </c>
      <c r="H52" s="90"/>
      <c r="I52" s="91"/>
      <c r="J52" s="89"/>
      <c r="K52" s="91"/>
      <c r="L52" s="91"/>
      <c r="M52" s="235">
        <f>COUNTIF($E$39:$E$54,"沖縄県")</f>
        <v>1</v>
      </c>
      <c r="N52" s="238" t="s">
        <v>320</v>
      </c>
    </row>
    <row r="53" spans="3:14" s="20" customFormat="1" ht="9.9499999999999993" customHeight="1" x14ac:dyDescent="0.25">
      <c r="C53" s="228">
        <v>25</v>
      </c>
      <c r="D53" s="165" t="str">
        <f>P88</f>
        <v>とみおか　るいと</v>
      </c>
      <c r="E53" s="254" t="s">
        <v>125</v>
      </c>
      <c r="F53" s="88"/>
      <c r="G53" s="231"/>
      <c r="H53" s="91"/>
      <c r="I53" s="89"/>
      <c r="J53" s="89"/>
      <c r="K53" s="91"/>
      <c r="L53" s="91"/>
      <c r="M53" s="235"/>
      <c r="N53" s="239"/>
    </row>
    <row r="54" spans="3:14" s="20" customFormat="1" ht="9.9499999999999993" customHeight="1" x14ac:dyDescent="0.25">
      <c r="C54" s="229"/>
      <c r="D54" s="122" t="s">
        <v>486</v>
      </c>
      <c r="E54" s="255"/>
      <c r="F54" s="91"/>
      <c r="G54" s="92"/>
      <c r="H54" s="92"/>
      <c r="I54" s="92"/>
      <c r="J54" s="89"/>
      <c r="K54" s="91"/>
      <c r="L54" s="91"/>
      <c r="M54" s="235">
        <f>COUNTIF($E$55:$E$72,"福岡県")</f>
        <v>1</v>
      </c>
      <c r="N54" s="247" t="s">
        <v>369</v>
      </c>
    </row>
    <row r="55" spans="3:14" s="20" customFormat="1" ht="9.9499999999999993" customHeight="1" x14ac:dyDescent="0.25">
      <c r="C55" s="228">
        <v>26</v>
      </c>
      <c r="D55" s="165" t="str">
        <f>P80</f>
        <v>いわぐち　ともき</v>
      </c>
      <c r="E55" s="254" t="s">
        <v>52</v>
      </c>
      <c r="F55" s="88"/>
      <c r="G55" s="88"/>
      <c r="H55" s="89"/>
      <c r="I55" s="89"/>
      <c r="J55" s="232" t="s">
        <v>711</v>
      </c>
      <c r="K55" s="90"/>
      <c r="L55" s="91"/>
      <c r="M55" s="235"/>
      <c r="N55" s="248"/>
    </row>
    <row r="56" spans="3:14" s="29" customFormat="1" ht="9.9499999999999993" customHeight="1" x14ac:dyDescent="0.25">
      <c r="C56" s="229"/>
      <c r="D56" s="122" t="s">
        <v>487</v>
      </c>
      <c r="E56" s="255"/>
      <c r="F56" s="89"/>
      <c r="G56" s="230" t="s">
        <v>650</v>
      </c>
      <c r="H56" s="90"/>
      <c r="I56" s="89"/>
      <c r="J56" s="232"/>
      <c r="K56" s="91"/>
      <c r="L56" s="89"/>
      <c r="M56" s="240">
        <f>COUNTIF($E$55:$E$72,"佐賀県")</f>
        <v>1</v>
      </c>
      <c r="N56" s="249" t="s">
        <v>423</v>
      </c>
    </row>
    <row r="57" spans="3:14" s="29" customFormat="1" ht="9.9499999999999993" customHeight="1" x14ac:dyDescent="0.25">
      <c r="C57" s="228">
        <v>27</v>
      </c>
      <c r="D57" s="165" t="str">
        <f>P93</f>
        <v>さとう　けいた</v>
      </c>
      <c r="E57" s="254" t="s">
        <v>174</v>
      </c>
      <c r="F57" s="88"/>
      <c r="G57" s="231"/>
      <c r="H57" s="91"/>
      <c r="I57" s="91"/>
      <c r="J57" s="89"/>
      <c r="K57" s="91"/>
      <c r="L57" s="89"/>
      <c r="M57" s="240"/>
      <c r="N57" s="250"/>
    </row>
    <row r="58" spans="3:14" s="29" customFormat="1" ht="9.9499999999999993" customHeight="1" x14ac:dyDescent="0.25">
      <c r="C58" s="229"/>
      <c r="D58" s="122" t="s">
        <v>488</v>
      </c>
      <c r="E58" s="255"/>
      <c r="F58" s="89"/>
      <c r="G58" s="89"/>
      <c r="H58" s="232" t="s">
        <v>651</v>
      </c>
      <c r="I58" s="90"/>
      <c r="J58" s="89"/>
      <c r="K58" s="91"/>
      <c r="L58" s="89"/>
      <c r="M58" s="240">
        <f>COUNTIF($E$55:$E$72,"長崎県")</f>
        <v>2</v>
      </c>
      <c r="N58" s="251" t="s">
        <v>55</v>
      </c>
    </row>
    <row r="59" spans="3:14" s="29" customFormat="1" ht="9.9499999999999993" customHeight="1" x14ac:dyDescent="0.25">
      <c r="C59" s="228">
        <v>28</v>
      </c>
      <c r="D59" s="165" t="str">
        <f>P101</f>
        <v>かわばた はるき</v>
      </c>
      <c r="E59" s="254" t="s">
        <v>272</v>
      </c>
      <c r="F59" s="88"/>
      <c r="G59" s="88"/>
      <c r="H59" s="232"/>
      <c r="I59" s="91"/>
      <c r="J59" s="91"/>
      <c r="K59" s="91"/>
      <c r="L59" s="89"/>
      <c r="M59" s="240"/>
      <c r="N59" s="252"/>
    </row>
    <row r="60" spans="3:14" s="29" customFormat="1" ht="9.9499999999999993" customHeight="1" x14ac:dyDescent="0.25">
      <c r="C60" s="229"/>
      <c r="D60" s="122" t="s">
        <v>482</v>
      </c>
      <c r="E60" s="255"/>
      <c r="F60" s="89"/>
      <c r="G60" s="230" t="s">
        <v>652</v>
      </c>
      <c r="H60" s="90"/>
      <c r="I60" s="91"/>
      <c r="J60" s="91"/>
      <c r="K60" s="91"/>
      <c r="L60" s="89"/>
      <c r="M60" s="240">
        <f>COUNTIF($E$55:$E$72,"熊本県")</f>
        <v>1</v>
      </c>
      <c r="N60" s="241" t="s">
        <v>125</v>
      </c>
    </row>
    <row r="61" spans="3:14" s="29" customFormat="1" ht="9.9499999999999993" customHeight="1" x14ac:dyDescent="0.25">
      <c r="C61" s="228">
        <v>29</v>
      </c>
      <c r="D61" s="165" t="str">
        <f>P86</f>
        <v>くまべ　けい</v>
      </c>
      <c r="E61" s="254" t="s">
        <v>125</v>
      </c>
      <c r="F61" s="88"/>
      <c r="G61" s="231"/>
      <c r="H61" s="91"/>
      <c r="I61" s="89"/>
      <c r="J61" s="91"/>
      <c r="K61" s="91"/>
      <c r="L61" s="89"/>
      <c r="M61" s="240"/>
      <c r="N61" s="242"/>
    </row>
    <row r="62" spans="3:14" s="20" customFormat="1" ht="9.9499999999999993" customHeight="1" x14ac:dyDescent="0.25">
      <c r="C62" s="229"/>
      <c r="D62" s="122" t="s">
        <v>483</v>
      </c>
      <c r="E62" s="255"/>
      <c r="F62" s="89"/>
      <c r="G62" s="89"/>
      <c r="H62" s="89"/>
      <c r="I62" s="89"/>
      <c r="J62" s="91"/>
      <c r="K62" s="91"/>
      <c r="L62" s="89"/>
      <c r="M62" s="235">
        <f>COUNTIF($E$55:$E$72,"大分県")</f>
        <v>1</v>
      </c>
      <c r="N62" s="243" t="s">
        <v>174</v>
      </c>
    </row>
    <row r="63" spans="3:14" s="20" customFormat="1" ht="9.9499999999999993" customHeight="1" x14ac:dyDescent="0.25">
      <c r="C63" s="228">
        <v>30</v>
      </c>
      <c r="D63" s="165" t="str">
        <f>P81</f>
        <v>まつお　ひゅうが</v>
      </c>
      <c r="E63" s="254" t="s">
        <v>52</v>
      </c>
      <c r="F63" s="88"/>
      <c r="G63" s="88"/>
      <c r="H63" s="89"/>
      <c r="I63" s="232" t="s">
        <v>653</v>
      </c>
      <c r="J63" s="90"/>
      <c r="K63" s="91"/>
      <c r="L63" s="89"/>
      <c r="M63" s="235"/>
      <c r="N63" s="244"/>
    </row>
    <row r="64" spans="3:14" s="20" customFormat="1" ht="9.9499999999999993" customHeight="1" x14ac:dyDescent="0.25">
      <c r="C64" s="229"/>
      <c r="D64" s="122" t="s">
        <v>489</v>
      </c>
      <c r="E64" s="255"/>
      <c r="F64" s="89"/>
      <c r="G64" s="230" t="s">
        <v>654</v>
      </c>
      <c r="H64" s="90"/>
      <c r="I64" s="232"/>
      <c r="J64" s="91"/>
      <c r="K64" s="89"/>
      <c r="L64" s="89"/>
      <c r="M64" s="235">
        <f>COUNTIF($E$55:$E$72,"宮崎県")</f>
        <v>1</v>
      </c>
      <c r="N64" s="245" t="s">
        <v>272</v>
      </c>
    </row>
    <row r="65" spans="3:24" s="20" customFormat="1" ht="9.9499999999999993" customHeight="1" x14ac:dyDescent="0.25">
      <c r="C65" s="228">
        <v>31</v>
      </c>
      <c r="D65" s="165" t="str">
        <f>P78</f>
        <v>たかはし　かずま</v>
      </c>
      <c r="E65" s="254" t="s">
        <v>6</v>
      </c>
      <c r="F65" s="88"/>
      <c r="G65" s="231"/>
      <c r="H65" s="91"/>
      <c r="I65" s="91"/>
      <c r="J65" s="91"/>
      <c r="K65" s="89"/>
      <c r="L65" s="89"/>
      <c r="M65" s="235"/>
      <c r="N65" s="246"/>
    </row>
    <row r="66" spans="3:24" s="20" customFormat="1" ht="9.9499999999999993" customHeight="1" x14ac:dyDescent="0.25">
      <c r="C66" s="229"/>
      <c r="D66" s="122" t="s">
        <v>490</v>
      </c>
      <c r="E66" s="255"/>
      <c r="F66" s="89"/>
      <c r="G66" s="89"/>
      <c r="H66" s="89"/>
      <c r="I66" s="91"/>
      <c r="J66" s="91"/>
      <c r="K66" s="89"/>
      <c r="L66" s="89"/>
      <c r="M66" s="235">
        <f>COUNTIF($E$55:$E$72,"鹿児島県")</f>
        <v>1</v>
      </c>
      <c r="N66" s="236" t="s">
        <v>223</v>
      </c>
    </row>
    <row r="67" spans="3:24" s="20" customFormat="1" ht="9.9499999999999993" customHeight="1" x14ac:dyDescent="0.25">
      <c r="C67" s="228">
        <v>32</v>
      </c>
      <c r="D67" s="165" t="str">
        <f>P97</f>
        <v>かきもと　えいじ</v>
      </c>
      <c r="E67" s="254" t="s">
        <v>223</v>
      </c>
      <c r="F67" s="88"/>
      <c r="G67" s="89"/>
      <c r="H67" s="232" t="s">
        <v>655</v>
      </c>
      <c r="I67" s="90"/>
      <c r="J67" s="91"/>
      <c r="K67" s="89"/>
      <c r="L67" s="89"/>
      <c r="M67" s="235"/>
      <c r="N67" s="237"/>
    </row>
    <row r="68" spans="3:24" s="20" customFormat="1" ht="9.9499999999999993" customHeight="1" x14ac:dyDescent="0.25">
      <c r="C68" s="229"/>
      <c r="D68" s="122" t="s">
        <v>491</v>
      </c>
      <c r="E68" s="255"/>
      <c r="F68" s="233" t="s">
        <v>656</v>
      </c>
      <c r="G68" s="90"/>
      <c r="H68" s="232"/>
      <c r="I68" s="91"/>
      <c r="J68" s="89"/>
      <c r="K68" s="89"/>
      <c r="L68" s="89"/>
      <c r="M68" s="235">
        <f>COUNTIF($E$55:$E$72,"沖縄県")</f>
        <v>1</v>
      </c>
      <c r="N68" s="238" t="s">
        <v>320</v>
      </c>
    </row>
    <row r="69" spans="3:24" s="20" customFormat="1" ht="9.9499999999999993" customHeight="1" x14ac:dyDescent="0.25">
      <c r="C69" s="228">
        <v>33</v>
      </c>
      <c r="D69" s="165" t="str">
        <f>P109</f>
        <v>やひろ　たいせい</v>
      </c>
      <c r="E69" s="254" t="s">
        <v>369</v>
      </c>
      <c r="F69" s="234"/>
      <c r="G69" s="91"/>
      <c r="H69" s="91"/>
      <c r="I69" s="91"/>
      <c r="J69" s="89"/>
      <c r="K69" s="89"/>
      <c r="L69" s="89"/>
      <c r="M69" s="235"/>
      <c r="N69" s="239"/>
    </row>
    <row r="70" spans="3:24" s="20" customFormat="1" ht="9.9499999999999993" customHeight="1" x14ac:dyDescent="0.25">
      <c r="C70" s="229"/>
      <c r="D70" s="122" t="s">
        <v>384</v>
      </c>
      <c r="E70" s="255"/>
      <c r="F70" s="89"/>
      <c r="G70" s="89" t="s">
        <v>657</v>
      </c>
      <c r="H70" s="90"/>
      <c r="I70" s="91"/>
      <c r="J70" s="89"/>
      <c r="K70" s="89"/>
      <c r="L70" s="89"/>
    </row>
    <row r="71" spans="3:24" s="20" customFormat="1" ht="9.9499999999999993" customHeight="1" x14ac:dyDescent="0.25">
      <c r="C71" s="228">
        <v>34</v>
      </c>
      <c r="D71" s="165" t="str">
        <f>P103</f>
        <v>うえだ　ゆうしろう</v>
      </c>
      <c r="E71" s="254" t="s">
        <v>427</v>
      </c>
      <c r="F71" s="88"/>
      <c r="G71" s="88"/>
      <c r="H71" s="91"/>
      <c r="I71" s="89"/>
      <c r="J71" s="89"/>
      <c r="K71" s="89"/>
      <c r="L71" s="89"/>
    </row>
    <row r="72" spans="3:24" s="20" customFormat="1" ht="9.9499999999999993" customHeight="1" x14ac:dyDescent="0.25">
      <c r="C72" s="229"/>
      <c r="D72" s="122" t="s">
        <v>331</v>
      </c>
      <c r="E72" s="255"/>
      <c r="F72" s="89"/>
      <c r="G72" s="89"/>
      <c r="H72" s="89"/>
      <c r="I72" s="89"/>
      <c r="J72" s="89"/>
      <c r="K72" s="89"/>
      <c r="L72" s="89"/>
    </row>
    <row r="73" spans="3:24" s="45" customFormat="1" ht="9.9499999999999993" customHeight="1" x14ac:dyDescent="0.25">
      <c r="D73" s="133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3:24" s="20" customFormat="1" ht="9.9499999999999993" customHeight="1" thickBot="1" x14ac:dyDescent="0.3">
      <c r="C74" s="45"/>
      <c r="D74" s="133"/>
      <c r="E74" s="45"/>
      <c r="M74" s="10" t="s">
        <v>1</v>
      </c>
      <c r="N74" s="10"/>
      <c r="O74" s="10"/>
      <c r="P74" s="10"/>
      <c r="Q74" s="346"/>
      <c r="R74" s="346"/>
    </row>
    <row r="75" spans="3:24" s="20" customFormat="1" ht="9.9499999999999993" customHeight="1" x14ac:dyDescent="0.25">
      <c r="C75" s="45"/>
      <c r="D75" s="133"/>
      <c r="M75" s="1" t="s">
        <v>2</v>
      </c>
      <c r="N75" s="2" t="s">
        <v>3</v>
      </c>
      <c r="O75" s="2" t="s">
        <v>4</v>
      </c>
      <c r="P75" s="343" t="s">
        <v>5</v>
      </c>
      <c r="Q75" s="347"/>
      <c r="R75" s="348"/>
    </row>
    <row r="76" spans="3:24" s="20" customFormat="1" ht="9.9499999999999993" customHeight="1" x14ac:dyDescent="0.25">
      <c r="C76" s="45"/>
      <c r="D76" s="166"/>
      <c r="M76" s="3">
        <v>2</v>
      </c>
      <c r="N76" s="4" t="s">
        <v>6</v>
      </c>
      <c r="O76" s="5" t="s">
        <v>15</v>
      </c>
      <c r="P76" s="344" t="s">
        <v>16</v>
      </c>
      <c r="Q76" s="349"/>
      <c r="R76" s="350"/>
    </row>
    <row r="77" spans="3:24" s="20" customFormat="1" ht="9.9499999999999993" customHeight="1" x14ac:dyDescent="0.25">
      <c r="C77" s="45"/>
      <c r="D77" s="133"/>
      <c r="E77" s="45"/>
      <c r="M77" s="3">
        <v>2</v>
      </c>
      <c r="N77" s="4" t="s">
        <v>6</v>
      </c>
      <c r="O77" s="5" t="s">
        <v>17</v>
      </c>
      <c r="P77" s="344" t="s">
        <v>18</v>
      </c>
      <c r="Q77" s="349"/>
      <c r="R77" s="350"/>
    </row>
    <row r="78" spans="3:24" s="20" customFormat="1" ht="9.9499999999999993" customHeight="1" x14ac:dyDescent="0.25">
      <c r="C78" s="45"/>
      <c r="D78" s="133"/>
      <c r="E78" s="45"/>
      <c r="M78" s="3">
        <v>2</v>
      </c>
      <c r="N78" s="4" t="s">
        <v>6</v>
      </c>
      <c r="O78" s="5" t="s">
        <v>19</v>
      </c>
      <c r="P78" s="344" t="s">
        <v>20</v>
      </c>
      <c r="Q78" s="349"/>
      <c r="R78" s="350"/>
    </row>
    <row r="79" spans="3:24" s="20" customFormat="1" ht="9.9499999999999993" customHeight="1" x14ac:dyDescent="0.25">
      <c r="C79" s="45"/>
      <c r="D79" s="133"/>
      <c r="E79" s="45"/>
      <c r="M79" s="3">
        <v>2</v>
      </c>
      <c r="N79" s="4" t="s">
        <v>6</v>
      </c>
      <c r="O79" s="5" t="s">
        <v>422</v>
      </c>
      <c r="P79" s="344" t="s">
        <v>21</v>
      </c>
      <c r="Q79" s="349"/>
      <c r="R79" s="350"/>
    </row>
    <row r="80" spans="3:24" s="20" customFormat="1" ht="9.9499999999999993" customHeight="1" x14ac:dyDescent="0.25">
      <c r="C80" s="45"/>
      <c r="D80" s="133"/>
      <c r="E80" s="45"/>
      <c r="M80" s="3">
        <v>2</v>
      </c>
      <c r="N80" s="4" t="s">
        <v>55</v>
      </c>
      <c r="O80" s="5" t="s">
        <v>66</v>
      </c>
      <c r="P80" s="344" t="s">
        <v>67</v>
      </c>
      <c r="Q80" s="349"/>
      <c r="R80" s="350"/>
    </row>
    <row r="81" spans="4:18" s="20" customFormat="1" ht="9.9499999999999993" customHeight="1" x14ac:dyDescent="0.25">
      <c r="D81" s="133"/>
      <c r="M81" s="3">
        <v>2</v>
      </c>
      <c r="N81" s="4" t="s">
        <v>55</v>
      </c>
      <c r="O81" s="5" t="s">
        <v>68</v>
      </c>
      <c r="P81" s="344" t="s">
        <v>69</v>
      </c>
      <c r="Q81" s="349"/>
      <c r="R81" s="350"/>
    </row>
    <row r="82" spans="4:18" s="29" customFormat="1" ht="9.9499999999999993" customHeight="1" x14ac:dyDescent="0.25">
      <c r="D82" s="133"/>
      <c r="M82" s="3">
        <v>2</v>
      </c>
      <c r="N82" s="4" t="s">
        <v>55</v>
      </c>
      <c r="O82" s="5" t="s">
        <v>70</v>
      </c>
      <c r="P82" s="344" t="s">
        <v>71</v>
      </c>
      <c r="Q82" s="351"/>
      <c r="R82" s="352"/>
    </row>
    <row r="83" spans="4:18" s="29" customFormat="1" ht="9.9499999999999993" customHeight="1" x14ac:dyDescent="0.25">
      <c r="D83" s="133"/>
      <c r="M83" s="3">
        <v>2</v>
      </c>
      <c r="N83" s="4" t="s">
        <v>55</v>
      </c>
      <c r="O83" s="5" t="s">
        <v>72</v>
      </c>
      <c r="P83" s="344" t="s">
        <v>73</v>
      </c>
      <c r="Q83" s="351"/>
      <c r="R83" s="352"/>
    </row>
    <row r="84" spans="4:18" s="29" customFormat="1" ht="9.9499999999999993" customHeight="1" x14ac:dyDescent="0.25">
      <c r="D84" s="133"/>
      <c r="M84" s="3">
        <v>2</v>
      </c>
      <c r="N84" s="4" t="s">
        <v>55</v>
      </c>
      <c r="O84" s="5" t="s">
        <v>74</v>
      </c>
      <c r="P84" s="344" t="s">
        <v>75</v>
      </c>
      <c r="Q84" s="351"/>
      <c r="R84" s="352"/>
    </row>
    <row r="85" spans="4:18" s="29" customFormat="1" ht="9.9499999999999993" customHeight="1" x14ac:dyDescent="0.25">
      <c r="D85" s="133"/>
      <c r="M85" s="3">
        <v>2</v>
      </c>
      <c r="N85" s="4" t="s">
        <v>55</v>
      </c>
      <c r="O85" s="5" t="s">
        <v>76</v>
      </c>
      <c r="P85" s="344" t="s">
        <v>77</v>
      </c>
      <c r="Q85" s="351"/>
      <c r="R85" s="352"/>
    </row>
    <row r="86" spans="4:18" s="20" customFormat="1" ht="9.9499999999999993" customHeight="1" x14ac:dyDescent="0.25">
      <c r="D86" s="166"/>
      <c r="M86" s="3">
        <v>2</v>
      </c>
      <c r="N86" s="4" t="s">
        <v>125</v>
      </c>
      <c r="O86" s="5" t="s">
        <v>134</v>
      </c>
      <c r="P86" s="344" t="s">
        <v>135</v>
      </c>
      <c r="Q86" s="349"/>
      <c r="R86" s="350"/>
    </row>
    <row r="87" spans="4:18" s="20" customFormat="1" ht="9.9499999999999993" customHeight="1" x14ac:dyDescent="0.25">
      <c r="D87" s="166"/>
      <c r="M87" s="3">
        <v>2</v>
      </c>
      <c r="N87" s="4" t="s">
        <v>125</v>
      </c>
      <c r="O87" s="5" t="s">
        <v>136</v>
      </c>
      <c r="P87" s="344" t="s">
        <v>137</v>
      </c>
      <c r="Q87" s="349"/>
      <c r="R87" s="350"/>
    </row>
    <row r="88" spans="4:18" s="20" customFormat="1" ht="9.9499999999999993" customHeight="1" x14ac:dyDescent="0.25">
      <c r="D88" s="166"/>
      <c r="M88" s="3">
        <v>2</v>
      </c>
      <c r="N88" s="4" t="s">
        <v>125</v>
      </c>
      <c r="O88" s="5" t="s">
        <v>138</v>
      </c>
      <c r="P88" s="344" t="s">
        <v>139</v>
      </c>
      <c r="Q88" s="349"/>
      <c r="R88" s="350"/>
    </row>
    <row r="89" spans="4:18" s="20" customFormat="1" ht="9.9499999999999993" customHeight="1" x14ac:dyDescent="0.25">
      <c r="D89" s="166"/>
      <c r="M89" s="3">
        <v>2</v>
      </c>
      <c r="N89" s="4" t="s">
        <v>125</v>
      </c>
      <c r="O89" s="5" t="s">
        <v>140</v>
      </c>
      <c r="P89" s="344" t="s">
        <v>141</v>
      </c>
      <c r="Q89" s="349"/>
      <c r="R89" s="350"/>
    </row>
    <row r="90" spans="4:18" s="20" customFormat="1" ht="9.9499999999999993" customHeight="1" x14ac:dyDescent="0.25">
      <c r="D90" s="166"/>
      <c r="M90" s="3">
        <v>2</v>
      </c>
      <c r="N90" s="4" t="s">
        <v>174</v>
      </c>
      <c r="O90" s="5" t="s">
        <v>183</v>
      </c>
      <c r="P90" s="344" t="s">
        <v>184</v>
      </c>
      <c r="Q90" s="349"/>
      <c r="R90" s="350"/>
    </row>
    <row r="91" spans="4:18" s="20" customFormat="1" ht="9.9499999999999993" customHeight="1" x14ac:dyDescent="0.25">
      <c r="D91" s="166"/>
      <c r="M91" s="3">
        <v>2</v>
      </c>
      <c r="N91" s="4" t="s">
        <v>174</v>
      </c>
      <c r="O91" s="5" t="s">
        <v>185</v>
      </c>
      <c r="P91" s="344" t="s">
        <v>186</v>
      </c>
      <c r="Q91" s="349"/>
      <c r="R91" s="350"/>
    </row>
    <row r="92" spans="4:18" s="20" customFormat="1" ht="9.9499999999999993" customHeight="1" x14ac:dyDescent="0.25">
      <c r="D92" s="166"/>
      <c r="M92" s="3">
        <v>2</v>
      </c>
      <c r="N92" s="4" t="s">
        <v>174</v>
      </c>
      <c r="O92" s="5" t="s">
        <v>187</v>
      </c>
      <c r="P92" s="344" t="s">
        <v>188</v>
      </c>
      <c r="Q92" s="349"/>
      <c r="R92" s="350"/>
    </row>
    <row r="93" spans="4:18" s="20" customFormat="1" ht="9.9499999999999993" customHeight="1" x14ac:dyDescent="0.25">
      <c r="D93" s="166"/>
      <c r="M93" s="3">
        <v>2</v>
      </c>
      <c r="N93" s="4" t="s">
        <v>174</v>
      </c>
      <c r="O93" s="5" t="s">
        <v>189</v>
      </c>
      <c r="P93" s="344" t="s">
        <v>190</v>
      </c>
      <c r="Q93" s="349"/>
      <c r="R93" s="350"/>
    </row>
    <row r="94" spans="4:18" s="20" customFormat="1" ht="9.9499999999999993" customHeight="1" x14ac:dyDescent="0.25">
      <c r="D94" s="166"/>
      <c r="M94" s="3">
        <v>2</v>
      </c>
      <c r="N94" s="4" t="s">
        <v>223</v>
      </c>
      <c r="O94" s="5" t="s">
        <v>232</v>
      </c>
      <c r="P94" s="344" t="s">
        <v>233</v>
      </c>
      <c r="Q94" s="349"/>
      <c r="R94" s="350"/>
    </row>
    <row r="95" spans="4:18" s="20" customFormat="1" ht="9.9499999999999993" customHeight="1" x14ac:dyDescent="0.25">
      <c r="D95" s="166"/>
      <c r="M95" s="3">
        <v>2</v>
      </c>
      <c r="N95" s="4" t="s">
        <v>223</v>
      </c>
      <c r="O95" s="5" t="s">
        <v>234</v>
      </c>
      <c r="P95" s="344" t="s">
        <v>235</v>
      </c>
      <c r="Q95" s="349"/>
      <c r="R95" s="350"/>
    </row>
    <row r="96" spans="4:18" s="20" customFormat="1" ht="9.9499999999999993" customHeight="1" x14ac:dyDescent="0.25">
      <c r="D96" s="166"/>
      <c r="M96" s="3">
        <v>2</v>
      </c>
      <c r="N96" s="4" t="s">
        <v>223</v>
      </c>
      <c r="O96" s="5" t="s">
        <v>236</v>
      </c>
      <c r="P96" s="344" t="s">
        <v>237</v>
      </c>
      <c r="Q96" s="349"/>
      <c r="R96" s="350"/>
    </row>
    <row r="97" spans="4:18" s="20" customFormat="1" ht="9.9499999999999993" customHeight="1" x14ac:dyDescent="0.25">
      <c r="D97" s="166"/>
      <c r="M97" s="3">
        <v>2</v>
      </c>
      <c r="N97" s="4" t="s">
        <v>223</v>
      </c>
      <c r="O97" s="5" t="s">
        <v>238</v>
      </c>
      <c r="P97" s="344" t="s">
        <v>239</v>
      </c>
      <c r="Q97" s="349"/>
      <c r="R97" s="350"/>
    </row>
    <row r="98" spans="4:18" s="20" customFormat="1" ht="9.9499999999999993" customHeight="1" x14ac:dyDescent="0.25">
      <c r="D98" s="166"/>
      <c r="M98" s="3">
        <v>2</v>
      </c>
      <c r="N98" s="4" t="s">
        <v>272</v>
      </c>
      <c r="O98" s="5" t="s">
        <v>275</v>
      </c>
      <c r="P98" s="344" t="s">
        <v>276</v>
      </c>
      <c r="Q98" s="349"/>
      <c r="R98" s="350"/>
    </row>
    <row r="99" spans="4:18" s="20" customFormat="1" ht="9.9499999999999993" customHeight="1" x14ac:dyDescent="0.25">
      <c r="D99" s="166"/>
      <c r="M99" s="3">
        <v>2</v>
      </c>
      <c r="N99" s="4" t="s">
        <v>272</v>
      </c>
      <c r="O99" s="5" t="s">
        <v>277</v>
      </c>
      <c r="P99" s="344" t="s">
        <v>278</v>
      </c>
      <c r="Q99" s="349"/>
      <c r="R99" s="350"/>
    </row>
    <row r="100" spans="4:18" s="20" customFormat="1" ht="9.9499999999999993" customHeight="1" x14ac:dyDescent="0.25">
      <c r="D100" s="166"/>
      <c r="M100" s="3">
        <v>2</v>
      </c>
      <c r="N100" s="4" t="s">
        <v>272</v>
      </c>
      <c r="O100" s="5" t="s">
        <v>295</v>
      </c>
      <c r="P100" s="344" t="s">
        <v>296</v>
      </c>
      <c r="Q100" s="349"/>
      <c r="R100" s="350"/>
    </row>
    <row r="101" spans="4:18" s="20" customFormat="1" ht="9.9499999999999993" customHeight="1" x14ac:dyDescent="0.25">
      <c r="D101" s="166"/>
      <c r="M101" s="3">
        <v>2</v>
      </c>
      <c r="N101" s="4" t="s">
        <v>272</v>
      </c>
      <c r="O101" s="5" t="s">
        <v>297</v>
      </c>
      <c r="P101" s="344" t="s">
        <v>298</v>
      </c>
      <c r="Q101" s="349"/>
      <c r="R101" s="350"/>
    </row>
    <row r="102" spans="4:18" s="20" customFormat="1" ht="9.9499999999999993" customHeight="1" x14ac:dyDescent="0.25">
      <c r="D102" s="166"/>
      <c r="M102" s="3">
        <v>2</v>
      </c>
      <c r="N102" s="4" t="s">
        <v>320</v>
      </c>
      <c r="O102" s="5" t="s">
        <v>329</v>
      </c>
      <c r="P102" s="344" t="s">
        <v>330</v>
      </c>
      <c r="Q102" s="349"/>
      <c r="R102" s="350"/>
    </row>
    <row r="103" spans="4:18" s="20" customFormat="1" ht="9.9499999999999993" customHeight="1" x14ac:dyDescent="0.25">
      <c r="D103" s="166"/>
      <c r="M103" s="3">
        <v>2</v>
      </c>
      <c r="N103" s="4" t="s">
        <v>320</v>
      </c>
      <c r="O103" s="5" t="s">
        <v>331</v>
      </c>
      <c r="P103" s="344" t="s">
        <v>332</v>
      </c>
      <c r="Q103" s="349"/>
      <c r="R103" s="350"/>
    </row>
    <row r="104" spans="4:18" s="20" customFormat="1" ht="9.9499999999999993" customHeight="1" x14ac:dyDescent="0.25">
      <c r="D104" s="166"/>
      <c r="M104" s="3">
        <v>2</v>
      </c>
      <c r="N104" s="4" t="s">
        <v>320</v>
      </c>
      <c r="O104" s="5" t="s">
        <v>333</v>
      </c>
      <c r="P104" s="344" t="s">
        <v>334</v>
      </c>
      <c r="Q104" s="349"/>
      <c r="R104" s="350"/>
    </row>
    <row r="105" spans="4:18" s="20" customFormat="1" ht="9.9499999999999993" customHeight="1" x14ac:dyDescent="0.25">
      <c r="D105" s="166"/>
      <c r="M105" s="3">
        <v>2</v>
      </c>
      <c r="N105" s="4" t="s">
        <v>320</v>
      </c>
      <c r="O105" s="5" t="s">
        <v>335</v>
      </c>
      <c r="P105" s="344" t="s">
        <v>336</v>
      </c>
      <c r="Q105" s="349"/>
      <c r="R105" s="350"/>
    </row>
    <row r="106" spans="4:18" s="29" customFormat="1" ht="9.9499999999999993" customHeight="1" x14ac:dyDescent="0.25">
      <c r="D106" s="121"/>
      <c r="M106" s="12">
        <v>2</v>
      </c>
      <c r="N106" s="13" t="s">
        <v>369</v>
      </c>
      <c r="O106" s="108" t="s">
        <v>378</v>
      </c>
      <c r="P106" s="345" t="s">
        <v>379</v>
      </c>
      <c r="Q106" s="353"/>
      <c r="R106" s="354"/>
    </row>
    <row r="107" spans="4:18" s="29" customFormat="1" ht="9.9499999999999993" customHeight="1" x14ac:dyDescent="0.25">
      <c r="D107" s="121"/>
      <c r="M107" s="12">
        <v>2</v>
      </c>
      <c r="N107" s="13" t="s">
        <v>369</v>
      </c>
      <c r="O107" s="108" t="s">
        <v>380</v>
      </c>
      <c r="P107" s="345" t="s">
        <v>381</v>
      </c>
      <c r="Q107" s="353"/>
      <c r="R107" s="354"/>
    </row>
    <row r="108" spans="4:18" s="29" customFormat="1" ht="9.9499999999999993" customHeight="1" x14ac:dyDescent="0.25">
      <c r="D108" s="121"/>
      <c r="M108" s="12">
        <v>2</v>
      </c>
      <c r="N108" s="13" t="s">
        <v>369</v>
      </c>
      <c r="O108" s="108" t="s">
        <v>382</v>
      </c>
      <c r="P108" s="345" t="s">
        <v>383</v>
      </c>
      <c r="Q108" s="353"/>
      <c r="R108" s="354"/>
    </row>
    <row r="109" spans="4:18" s="29" customFormat="1" ht="9.9499999999999993" customHeight="1" x14ac:dyDescent="0.25">
      <c r="D109" s="121"/>
      <c r="M109" s="12">
        <v>2</v>
      </c>
      <c r="N109" s="13" t="s">
        <v>369</v>
      </c>
      <c r="O109" s="108" t="s">
        <v>384</v>
      </c>
      <c r="P109" s="345" t="s">
        <v>385</v>
      </c>
      <c r="Q109" s="353"/>
      <c r="R109" s="354"/>
    </row>
    <row r="110" spans="4:18" s="20" customFormat="1" ht="9.9499999999999993" customHeight="1" x14ac:dyDescent="0.25">
      <c r="D110" s="133"/>
      <c r="M110" s="109"/>
      <c r="N110" s="109"/>
      <c r="O110" s="109"/>
      <c r="P110" s="109"/>
      <c r="Q110" s="355"/>
      <c r="R110" s="355"/>
    </row>
    <row r="111" spans="4:18" s="20" customFormat="1" ht="9.9499999999999993" customHeight="1" x14ac:dyDescent="0.25">
      <c r="D111" s="133"/>
      <c r="M111" s="109"/>
      <c r="N111" s="109"/>
      <c r="O111" s="109"/>
      <c r="P111" s="109"/>
      <c r="Q111" s="355"/>
      <c r="R111" s="355"/>
    </row>
    <row r="112" spans="4:18" s="20" customFormat="1" ht="9.9499999999999993" customHeight="1" x14ac:dyDescent="0.25">
      <c r="D112" s="133"/>
      <c r="M112" s="109"/>
      <c r="N112" s="109"/>
      <c r="O112" s="109"/>
      <c r="P112" s="109"/>
      <c r="Q112" s="355"/>
      <c r="R112" s="355"/>
    </row>
    <row r="113" spans="4:24" s="45" customFormat="1" ht="9.9499999999999993" customHeight="1" x14ac:dyDescent="0.25">
      <c r="D113" s="133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340"/>
      <c r="R113" s="340"/>
      <c r="S113" s="20"/>
      <c r="T113" s="20"/>
      <c r="U113" s="20"/>
      <c r="V113" s="20"/>
      <c r="W113" s="20"/>
      <c r="X113" s="20"/>
    </row>
    <row r="114" spans="4:24" s="45" customFormat="1" ht="9.9499999999999993" customHeight="1" x14ac:dyDescent="0.25">
      <c r="D114" s="133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340"/>
      <c r="R114" s="340"/>
      <c r="S114" s="20"/>
      <c r="T114" s="20"/>
      <c r="U114" s="20"/>
      <c r="V114" s="20"/>
      <c r="W114" s="20"/>
      <c r="X114" s="20"/>
    </row>
    <row r="115" spans="4:24" s="45" customFormat="1" ht="9.9499999999999993" customHeight="1" x14ac:dyDescent="0.25">
      <c r="D115" s="133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340"/>
      <c r="R115" s="340"/>
      <c r="S115" s="20"/>
      <c r="T115" s="20"/>
      <c r="U115" s="20"/>
      <c r="V115" s="20"/>
      <c r="W115" s="20"/>
      <c r="X115" s="20"/>
    </row>
    <row r="116" spans="4:24" s="45" customFormat="1" ht="9.9499999999999993" customHeight="1" x14ac:dyDescent="0.25">
      <c r="D116" s="133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340"/>
      <c r="R116" s="340"/>
      <c r="S116" s="20"/>
      <c r="T116" s="20"/>
      <c r="U116" s="20"/>
      <c r="V116" s="20"/>
      <c r="W116" s="20"/>
      <c r="X116" s="20"/>
    </row>
    <row r="117" spans="4:24" s="45" customFormat="1" ht="9.9499999999999993" customHeight="1" x14ac:dyDescent="0.25">
      <c r="D117" s="133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340"/>
      <c r="R117" s="340"/>
      <c r="S117" s="20"/>
      <c r="T117" s="20"/>
      <c r="U117" s="20"/>
      <c r="V117" s="20"/>
      <c r="W117" s="20"/>
      <c r="X117" s="20"/>
    </row>
    <row r="118" spans="4:24" s="45" customFormat="1" ht="9.9499999999999993" customHeight="1" x14ac:dyDescent="0.25">
      <c r="D118" s="133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340"/>
      <c r="R118" s="340"/>
      <c r="S118" s="20"/>
      <c r="T118" s="20"/>
      <c r="U118" s="20"/>
      <c r="V118" s="20"/>
      <c r="W118" s="20"/>
      <c r="X118" s="20"/>
    </row>
    <row r="119" spans="4:24" s="45" customFormat="1" ht="9.9499999999999993" customHeight="1" x14ac:dyDescent="0.25">
      <c r="D119" s="133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340"/>
      <c r="R119" s="340"/>
      <c r="S119" s="20"/>
      <c r="T119" s="20"/>
      <c r="U119" s="20"/>
      <c r="V119" s="20"/>
      <c r="W119" s="20"/>
      <c r="X119" s="20"/>
    </row>
    <row r="120" spans="4:24" s="45" customFormat="1" ht="9.9499999999999993" customHeight="1" x14ac:dyDescent="0.25">
      <c r="D120" s="133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340"/>
      <c r="R120" s="340"/>
      <c r="S120" s="20"/>
      <c r="T120" s="20"/>
      <c r="U120" s="20"/>
      <c r="V120" s="20"/>
      <c r="W120" s="20"/>
      <c r="X120" s="20"/>
    </row>
    <row r="121" spans="4:24" s="45" customFormat="1" ht="9.9499999999999993" customHeight="1" x14ac:dyDescent="0.25">
      <c r="D121" s="133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340"/>
      <c r="R121" s="340"/>
      <c r="S121" s="20"/>
      <c r="T121" s="20"/>
      <c r="U121" s="20"/>
      <c r="V121" s="20"/>
      <c r="W121" s="20"/>
      <c r="X121" s="20"/>
    </row>
    <row r="122" spans="4:24" s="45" customFormat="1" ht="9.9499999999999993" customHeight="1" x14ac:dyDescent="0.25">
      <c r="D122" s="133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340"/>
      <c r="R122" s="340"/>
      <c r="S122" s="20"/>
      <c r="T122" s="20"/>
      <c r="U122" s="20"/>
      <c r="V122" s="20"/>
      <c r="W122" s="20"/>
      <c r="X122" s="20"/>
    </row>
    <row r="123" spans="4:24" s="45" customFormat="1" ht="9.9499999999999993" customHeight="1" x14ac:dyDescent="0.25">
      <c r="D123" s="133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340"/>
      <c r="R123" s="340"/>
      <c r="S123" s="20"/>
      <c r="T123" s="20"/>
      <c r="U123" s="20"/>
      <c r="V123" s="20"/>
      <c r="W123" s="20"/>
      <c r="X123" s="20"/>
    </row>
    <row r="124" spans="4:24" s="45" customFormat="1" ht="9.9499999999999993" customHeight="1" x14ac:dyDescent="0.25">
      <c r="D124" s="133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340"/>
      <c r="R124" s="340"/>
      <c r="S124" s="20"/>
      <c r="T124" s="20"/>
      <c r="U124" s="20"/>
      <c r="V124" s="20"/>
      <c r="W124" s="20"/>
      <c r="X124" s="20"/>
    </row>
    <row r="125" spans="4:24" s="45" customFormat="1" ht="9.9499999999999993" customHeight="1" x14ac:dyDescent="0.25">
      <c r="D125" s="133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340"/>
      <c r="R125" s="340"/>
      <c r="S125" s="20"/>
      <c r="T125" s="20"/>
      <c r="U125" s="20"/>
      <c r="V125" s="20"/>
      <c r="W125" s="20"/>
      <c r="X125" s="20"/>
    </row>
    <row r="126" spans="4:24" s="45" customFormat="1" ht="9.9499999999999993" customHeight="1" x14ac:dyDescent="0.25">
      <c r="D126" s="133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340"/>
      <c r="R126" s="340"/>
      <c r="S126" s="20"/>
      <c r="T126" s="20"/>
      <c r="U126" s="20"/>
      <c r="V126" s="20"/>
      <c r="W126" s="20"/>
      <c r="X126" s="20"/>
    </row>
    <row r="127" spans="4:24" s="45" customFormat="1" ht="9.9499999999999993" customHeight="1" x14ac:dyDescent="0.25">
      <c r="D127" s="133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340"/>
      <c r="R127" s="340"/>
      <c r="S127" s="20"/>
      <c r="T127" s="20"/>
      <c r="U127" s="20"/>
      <c r="V127" s="20"/>
      <c r="W127" s="20"/>
      <c r="X127" s="20"/>
    </row>
    <row r="128" spans="4:24" s="45" customFormat="1" ht="9.9499999999999993" customHeight="1" x14ac:dyDescent="0.25">
      <c r="D128" s="133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340"/>
      <c r="R128" s="340"/>
      <c r="S128" s="20"/>
      <c r="T128" s="20"/>
      <c r="U128" s="20"/>
      <c r="V128" s="20"/>
      <c r="W128" s="20"/>
      <c r="X128" s="20"/>
    </row>
    <row r="129" spans="4:24" s="45" customFormat="1" ht="9.9499999999999993" customHeight="1" x14ac:dyDescent="0.25">
      <c r="D129" s="133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340"/>
      <c r="R129" s="340"/>
      <c r="S129" s="20"/>
      <c r="T129" s="20"/>
      <c r="U129" s="20"/>
      <c r="V129" s="20"/>
      <c r="W129" s="20"/>
      <c r="X129" s="20"/>
    </row>
    <row r="130" spans="4:24" ht="9.9499999999999993" customHeight="1" x14ac:dyDescent="0.25">
      <c r="Q130" s="356"/>
      <c r="R130" s="356"/>
    </row>
    <row r="131" spans="4:24" ht="9.9499999999999993" customHeight="1" x14ac:dyDescent="0.25">
      <c r="Q131" s="356"/>
      <c r="R131" s="356"/>
    </row>
    <row r="132" spans="4:24" ht="9.9499999999999993" customHeight="1" x14ac:dyDescent="0.25">
      <c r="Q132" s="356"/>
      <c r="R132" s="356"/>
    </row>
    <row r="133" spans="4:24" ht="9.9499999999999993" customHeight="1" x14ac:dyDescent="0.25">
      <c r="Q133" s="356"/>
      <c r="R133" s="356"/>
    </row>
    <row r="134" spans="4:24" s="45" customFormat="1" ht="9.9499999999999993" customHeight="1" x14ac:dyDescent="0.25">
      <c r="D134" s="133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340"/>
      <c r="R134" s="340"/>
      <c r="S134" s="20"/>
      <c r="T134" s="20"/>
      <c r="U134" s="20"/>
      <c r="V134" s="20"/>
      <c r="W134" s="20"/>
      <c r="X134" s="20"/>
    </row>
    <row r="135" spans="4:24" s="45" customFormat="1" ht="9.9499999999999993" customHeight="1" x14ac:dyDescent="0.25">
      <c r="D135" s="133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340"/>
      <c r="R135" s="340"/>
      <c r="S135" s="20"/>
      <c r="T135" s="20"/>
      <c r="U135" s="20"/>
      <c r="V135" s="20"/>
      <c r="W135" s="20"/>
      <c r="X135" s="20"/>
    </row>
    <row r="136" spans="4:24" s="45" customFormat="1" ht="9.9499999999999993" customHeight="1" x14ac:dyDescent="0.25">
      <c r="D136" s="133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340"/>
      <c r="R136" s="340"/>
      <c r="S136" s="20"/>
      <c r="T136" s="20"/>
      <c r="U136" s="20"/>
      <c r="V136" s="20"/>
      <c r="W136" s="20"/>
      <c r="X136" s="20"/>
    </row>
    <row r="137" spans="4:24" s="45" customFormat="1" ht="9.9499999999999993" customHeight="1" x14ac:dyDescent="0.25">
      <c r="D137" s="133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340"/>
      <c r="R137" s="340"/>
      <c r="S137" s="20"/>
      <c r="T137" s="20"/>
      <c r="U137" s="20"/>
      <c r="V137" s="20"/>
      <c r="W137" s="20"/>
      <c r="X137" s="20"/>
    </row>
    <row r="138" spans="4:24" s="45" customFormat="1" ht="9.9499999999999993" customHeight="1" x14ac:dyDescent="0.25">
      <c r="D138" s="133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340"/>
      <c r="R138" s="340"/>
      <c r="S138" s="20"/>
      <c r="T138" s="20"/>
      <c r="U138" s="20"/>
      <c r="V138" s="20"/>
      <c r="W138" s="20"/>
      <c r="X138" s="20"/>
    </row>
    <row r="139" spans="4:24" s="45" customFormat="1" ht="9.9499999999999993" customHeight="1" x14ac:dyDescent="0.25">
      <c r="D139" s="133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340"/>
      <c r="R139" s="340"/>
      <c r="S139" s="20"/>
      <c r="T139" s="20"/>
      <c r="U139" s="20"/>
      <c r="V139" s="20"/>
      <c r="W139" s="20"/>
      <c r="X139" s="20"/>
    </row>
    <row r="140" spans="4:24" s="45" customFormat="1" ht="9.9499999999999993" customHeight="1" x14ac:dyDescent="0.25">
      <c r="D140" s="133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340"/>
      <c r="R140" s="340"/>
      <c r="S140" s="20"/>
      <c r="T140" s="20"/>
      <c r="U140" s="20"/>
      <c r="V140" s="20"/>
      <c r="W140" s="20"/>
      <c r="X140" s="20"/>
    </row>
    <row r="142" spans="4:24" s="45" customFormat="1" ht="9.9499999999999993" customHeight="1" x14ac:dyDescent="0.25">
      <c r="D142" s="133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4:24" s="45" customFormat="1" ht="9.9499999999999993" customHeight="1" x14ac:dyDescent="0.25">
      <c r="D143" s="133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4:24" s="45" customFormat="1" ht="9.9499999999999993" customHeight="1" x14ac:dyDescent="0.25">
      <c r="D144" s="133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4:24" s="45" customFormat="1" ht="9.9499999999999993" customHeight="1" x14ac:dyDescent="0.25">
      <c r="D145" s="133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4:24" s="45" customFormat="1" ht="9.9499999999999993" customHeight="1" x14ac:dyDescent="0.25">
      <c r="D146" s="133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4:24" s="45" customFormat="1" ht="9.9499999999999993" customHeight="1" x14ac:dyDescent="0.25">
      <c r="D147" s="133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4:24" s="45" customFormat="1" ht="9.9499999999999993" customHeight="1" x14ac:dyDescent="0.25">
      <c r="D148" s="133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4:24" s="45" customFormat="1" ht="9.9499999999999993" customHeight="1" x14ac:dyDescent="0.25">
      <c r="D149" s="133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4:24" s="45" customFormat="1" ht="9.9499999999999993" customHeight="1" x14ac:dyDescent="0.25">
      <c r="D150" s="133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4:24" s="45" customFormat="1" ht="9.9499999999999993" customHeight="1" x14ac:dyDescent="0.25">
      <c r="D151" s="133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4:24" s="45" customFormat="1" ht="9.9499999999999993" customHeight="1" x14ac:dyDescent="0.25">
      <c r="D152" s="133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4:24" s="45" customFormat="1" ht="9.9499999999999993" customHeight="1" x14ac:dyDescent="0.25">
      <c r="D153" s="133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4:24" s="45" customFormat="1" ht="9.9499999999999993" customHeight="1" x14ac:dyDescent="0.25">
      <c r="D154" s="133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8" spans="4:24" s="45" customFormat="1" ht="9.9499999999999993" customHeight="1" x14ac:dyDescent="0.25">
      <c r="D158" s="133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4:24" s="45" customFormat="1" ht="9.9499999999999993" customHeight="1" x14ac:dyDescent="0.25">
      <c r="D159" s="133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4:24" s="45" customFormat="1" ht="9.9499999999999993" customHeight="1" x14ac:dyDescent="0.25">
      <c r="D160" s="133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4:24" s="45" customFormat="1" ht="9.9499999999999993" customHeight="1" x14ac:dyDescent="0.25">
      <c r="D161" s="133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4:24" s="45" customFormat="1" ht="9.9499999999999993" customHeight="1" x14ac:dyDescent="0.25">
      <c r="D162" s="133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4:24" s="45" customFormat="1" ht="9.9499999999999993" customHeight="1" x14ac:dyDescent="0.25">
      <c r="D163" s="133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4:24" s="45" customFormat="1" ht="9.9499999999999993" customHeight="1" x14ac:dyDescent="0.25">
      <c r="D164" s="133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4:24" s="45" customFormat="1" ht="9.9499999999999993" customHeight="1" x14ac:dyDescent="0.25">
      <c r="D165" s="133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4:24" s="45" customFormat="1" ht="9.9499999999999993" customHeight="1" x14ac:dyDescent="0.25">
      <c r="D166" s="133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4:24" s="45" customFormat="1" ht="9.9499999999999993" customHeight="1" x14ac:dyDescent="0.25">
      <c r="D167" s="133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4:24" s="45" customFormat="1" ht="9.9499999999999993" customHeight="1" x14ac:dyDescent="0.25">
      <c r="D168" s="133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4:24" s="45" customFormat="1" ht="9.9499999999999993" customHeight="1" x14ac:dyDescent="0.25">
      <c r="D169" s="133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4:24" s="45" customFormat="1" ht="9.9499999999999993" customHeight="1" x14ac:dyDescent="0.25">
      <c r="D170" s="133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4:24" s="45" customFormat="1" ht="9.9499999999999993" customHeight="1" x14ac:dyDescent="0.25">
      <c r="D171" s="133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4:24" s="45" customFormat="1" ht="9.9499999999999993" customHeight="1" x14ac:dyDescent="0.25">
      <c r="D172" s="133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4:24" s="45" customFormat="1" ht="9.9499999999999993" customHeight="1" x14ac:dyDescent="0.25">
      <c r="D173" s="133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4:24" s="45" customFormat="1" ht="9.9499999999999993" customHeight="1" x14ac:dyDescent="0.25">
      <c r="D174" s="133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4:24" s="45" customFormat="1" ht="9.9499999999999993" customHeight="1" x14ac:dyDescent="0.25">
      <c r="D175" s="133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4:24" s="45" customFormat="1" ht="9.9499999999999993" customHeight="1" x14ac:dyDescent="0.25">
      <c r="D176" s="133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4:24" s="45" customFormat="1" ht="9.9499999999999993" customHeight="1" x14ac:dyDescent="0.25">
      <c r="D177" s="133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82" spans="4:24" s="45" customFormat="1" ht="9.9499999999999993" customHeight="1" x14ac:dyDescent="0.25">
      <c r="D182" s="133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4:24" s="45" customFormat="1" ht="9.9499999999999993" customHeight="1" x14ac:dyDescent="0.25">
      <c r="D183" s="133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4:24" s="45" customFormat="1" ht="9.9499999999999993" customHeight="1" x14ac:dyDescent="0.25">
      <c r="D184" s="133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4:24" s="45" customFormat="1" ht="9.9499999999999993" customHeight="1" x14ac:dyDescent="0.25">
      <c r="D185" s="133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4:24" s="45" customFormat="1" ht="9.9499999999999993" customHeight="1" x14ac:dyDescent="0.25">
      <c r="D186" s="133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4:24" s="45" customFormat="1" ht="9.9499999999999993" customHeight="1" x14ac:dyDescent="0.25">
      <c r="D187" s="133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4:24" s="45" customFormat="1" ht="9.9499999999999993" customHeight="1" x14ac:dyDescent="0.25">
      <c r="D188" s="133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4:24" s="45" customFormat="1" ht="9.9499999999999993" customHeight="1" x14ac:dyDescent="0.25">
      <c r="D189" s="133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4:24" s="45" customFormat="1" ht="9.9499999999999993" customHeight="1" x14ac:dyDescent="0.25">
      <c r="D190" s="133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4:24" s="45" customFormat="1" ht="9.9499999999999993" customHeight="1" x14ac:dyDescent="0.25">
      <c r="D191" s="133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4:24" s="45" customFormat="1" ht="9.9499999999999993" customHeight="1" x14ac:dyDescent="0.25">
      <c r="D192" s="133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4:24" s="45" customFormat="1" ht="9.9499999999999993" customHeight="1" x14ac:dyDescent="0.25">
      <c r="D193" s="133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4:24" s="45" customFormat="1" ht="9.9499999999999993" customHeight="1" x14ac:dyDescent="0.25">
      <c r="D194" s="133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4:24" s="45" customFormat="1" ht="9.9499999999999993" customHeight="1" x14ac:dyDescent="0.25">
      <c r="D195" s="133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4:24" s="45" customFormat="1" ht="9.9499999999999993" customHeight="1" x14ac:dyDescent="0.25">
      <c r="D196" s="133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4:24" s="45" customFormat="1" ht="9.9499999999999993" customHeight="1" x14ac:dyDescent="0.25">
      <c r="D197" s="133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4:24" s="45" customFormat="1" ht="9.9499999999999993" customHeight="1" x14ac:dyDescent="0.25">
      <c r="D198" s="133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4:24" s="45" customFormat="1" ht="9.9499999999999993" customHeight="1" x14ac:dyDescent="0.25">
      <c r="D199" s="133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4:24" s="45" customFormat="1" ht="9.9499999999999993" customHeight="1" x14ac:dyDescent="0.25">
      <c r="D200" s="133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4:24" s="45" customFormat="1" ht="9.9499999999999993" customHeight="1" x14ac:dyDescent="0.25">
      <c r="D201" s="133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4:24" s="45" customFormat="1" ht="9.9499999999999993" customHeight="1" x14ac:dyDescent="0.25">
      <c r="D202" s="133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</sheetData>
  <mergeCells count="170">
    <mergeCell ref="C9:C10"/>
    <mergeCell ref="E9:E10"/>
    <mergeCell ref="C11:C12"/>
    <mergeCell ref="E11:E12"/>
    <mergeCell ref="E13:E14"/>
    <mergeCell ref="C5:C6"/>
    <mergeCell ref="E5:E6"/>
    <mergeCell ref="C7:C8"/>
    <mergeCell ref="E7:E8"/>
    <mergeCell ref="C31:C32"/>
    <mergeCell ref="C13:C14"/>
    <mergeCell ref="E31:E32"/>
    <mergeCell ref="C15:C16"/>
    <mergeCell ref="E29:E30"/>
    <mergeCell ref="C23:C24"/>
    <mergeCell ref="E23:E24"/>
    <mergeCell ref="C17:C18"/>
    <mergeCell ref="E17:E18"/>
    <mergeCell ref="C19:C20"/>
    <mergeCell ref="C21:C22"/>
    <mergeCell ref="E21:E22"/>
    <mergeCell ref="E19:E20"/>
    <mergeCell ref="C29:C30"/>
    <mergeCell ref="E15:E16"/>
    <mergeCell ref="C25:C26"/>
    <mergeCell ref="E25:E26"/>
    <mergeCell ref="C27:C28"/>
    <mergeCell ref="E27:E28"/>
    <mergeCell ref="C41:C42"/>
    <mergeCell ref="E41:E42"/>
    <mergeCell ref="C43:C44"/>
    <mergeCell ref="E43:E44"/>
    <mergeCell ref="C37:C38"/>
    <mergeCell ref="E37:E38"/>
    <mergeCell ref="C39:C40"/>
    <mergeCell ref="E39:E40"/>
    <mergeCell ref="C33:C34"/>
    <mergeCell ref="E33:E34"/>
    <mergeCell ref="C35:C36"/>
    <mergeCell ref="E35:E36"/>
    <mergeCell ref="C45:C46"/>
    <mergeCell ref="E59:E60"/>
    <mergeCell ref="C47:C48"/>
    <mergeCell ref="E61:E62"/>
    <mergeCell ref="C59:C60"/>
    <mergeCell ref="E45:E46"/>
    <mergeCell ref="C53:C54"/>
    <mergeCell ref="E53:E54"/>
    <mergeCell ref="C55:C56"/>
    <mergeCell ref="E55:E56"/>
    <mergeCell ref="C69:C70"/>
    <mergeCell ref="E69:E70"/>
    <mergeCell ref="C61:C62"/>
    <mergeCell ref="E63:E64"/>
    <mergeCell ref="C63:C64"/>
    <mergeCell ref="E47:E48"/>
    <mergeCell ref="C57:C58"/>
    <mergeCell ref="C71:C72"/>
    <mergeCell ref="E71:E72"/>
    <mergeCell ref="C65:C66"/>
    <mergeCell ref="E65:E66"/>
    <mergeCell ref="C67:C68"/>
    <mergeCell ref="E67:E68"/>
    <mergeCell ref="E57:E58"/>
    <mergeCell ref="C49:C50"/>
    <mergeCell ref="E49:E50"/>
    <mergeCell ref="C51:C52"/>
    <mergeCell ref="E51:E52"/>
    <mergeCell ref="M12:M13"/>
    <mergeCell ref="N12:N13"/>
    <mergeCell ref="M14:M15"/>
    <mergeCell ref="N14:N15"/>
    <mergeCell ref="M16:M17"/>
    <mergeCell ref="N16:N17"/>
    <mergeCell ref="M4:M5"/>
    <mergeCell ref="M6:M7"/>
    <mergeCell ref="N6:N7"/>
    <mergeCell ref="M8:M9"/>
    <mergeCell ref="N8:N9"/>
    <mergeCell ref="M10:M11"/>
    <mergeCell ref="N10:N11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P6:P7"/>
    <mergeCell ref="P8:P9"/>
    <mergeCell ref="P10:P11"/>
    <mergeCell ref="P12:P13"/>
    <mergeCell ref="P14:P15"/>
    <mergeCell ref="P16:P17"/>
    <mergeCell ref="M66:M67"/>
    <mergeCell ref="N66:N67"/>
    <mergeCell ref="M68:M69"/>
    <mergeCell ref="N68:N69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K38:K39"/>
    <mergeCell ref="G40:G41"/>
    <mergeCell ref="F8:F9"/>
    <mergeCell ref="H9:H10"/>
    <mergeCell ref="G12:G13"/>
    <mergeCell ref="I13:I14"/>
    <mergeCell ref="G16:G17"/>
    <mergeCell ref="H18:H19"/>
    <mergeCell ref="G20:G21"/>
    <mergeCell ref="J21:J22"/>
    <mergeCell ref="J55:J56"/>
    <mergeCell ref="G56:G57"/>
    <mergeCell ref="H58:H59"/>
    <mergeCell ref="G24:G25"/>
    <mergeCell ref="H26:H27"/>
    <mergeCell ref="G28:G29"/>
    <mergeCell ref="I30:I31"/>
    <mergeCell ref="G32:G33"/>
    <mergeCell ref="H34:H35"/>
    <mergeCell ref="G36:G37"/>
    <mergeCell ref="G60:G61"/>
    <mergeCell ref="I63:I64"/>
    <mergeCell ref="G64:G65"/>
    <mergeCell ref="H67:H68"/>
    <mergeCell ref="F68:F69"/>
    <mergeCell ref="H42:H43"/>
    <mergeCell ref="G44:G45"/>
    <mergeCell ref="I46:I47"/>
    <mergeCell ref="G48:G49"/>
    <mergeCell ref="H50:H51"/>
    <mergeCell ref="G52:G53"/>
  </mergeCells>
  <phoneticPr fontId="2"/>
  <conditionalFormatting sqref="O75">
    <cfRule type="duplicateValues" dxfId="22" priority="6"/>
  </conditionalFormatting>
  <conditionalFormatting sqref="O76:O109">
    <cfRule type="duplicateValues" dxfId="21" priority="5"/>
  </conditionalFormatting>
  <conditionalFormatting sqref="O80:O85">
    <cfRule type="duplicateValues" dxfId="20" priority="4" stopIfTrue="1"/>
  </conditionalFormatting>
  <conditionalFormatting sqref="E5:E72">
    <cfRule type="cellIs" dxfId="19" priority="3" operator="equal">
      <formula>$E$3</formula>
    </cfRule>
  </conditionalFormatting>
  <dataValidations count="4">
    <dataValidation type="list" allowBlank="1" showInputMessage="1" showErrorMessage="1" sqref="Q76:Q109">
      <formula1>$K$4:$K$6</formula1>
    </dataValidation>
    <dataValidation type="list" allowBlank="1" showInputMessage="1" showErrorMessage="1" sqref="M76:M109">
      <formula1>$M$2:$M$9</formula1>
    </dataValidation>
    <dataValidation type="list" allowBlank="1" showInputMessage="1" showErrorMessage="1" sqref="E3">
      <formula1>$O$6:$O$13</formula1>
    </dataValidation>
    <dataValidation type="list" allowBlank="1" showInputMessage="1" showErrorMessage="1" sqref="P6:P17">
      <formula1>$P$6:$P$17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C1:X202"/>
  <sheetViews>
    <sheetView topLeftCell="A41" zoomScaleNormal="100" workbookViewId="0">
      <selection activeCell="V55" sqref="U55:V55"/>
    </sheetView>
  </sheetViews>
  <sheetFormatPr defaultColWidth="9.109375" defaultRowHeight="9.9499999999999993" customHeight="1" x14ac:dyDescent="0.25"/>
  <cols>
    <col min="1" max="2" width="1" style="32" customWidth="1"/>
    <col min="3" max="3" width="3.6640625" style="50" customWidth="1"/>
    <col min="4" max="4" width="16.5546875" style="150" bestFit="1" customWidth="1"/>
    <col min="5" max="5" width="9.109375" style="32" customWidth="1"/>
    <col min="6" max="11" width="6.44140625" style="29" customWidth="1"/>
    <col min="12" max="12" width="5.77734375" style="29" customWidth="1"/>
    <col min="13" max="17" width="5.77734375" style="29" hidden="1" customWidth="1"/>
    <col min="18" max="22" width="5.77734375" style="29" customWidth="1"/>
    <col min="23" max="24" width="3.6640625" style="29" customWidth="1"/>
    <col min="25" max="16384" width="9.109375" style="32"/>
  </cols>
  <sheetData>
    <row r="1" spans="3:24" s="33" customFormat="1" ht="9.9499999999999993" customHeight="1" x14ac:dyDescent="0.25">
      <c r="C1" s="26"/>
      <c r="D1" s="145"/>
      <c r="E1" s="14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3:24" s="33" customFormat="1" ht="19.5" customHeight="1" x14ac:dyDescent="0.25">
      <c r="C2" s="26"/>
      <c r="D2" s="145"/>
      <c r="E2" s="161" t="s">
        <v>320</v>
      </c>
      <c r="F2" s="51"/>
      <c r="G2" s="51"/>
      <c r="H2" s="51"/>
      <c r="I2" s="51"/>
      <c r="J2" s="51"/>
      <c r="K2" s="51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3:24" s="35" customFormat="1" ht="24" customHeight="1" x14ac:dyDescent="0.25">
      <c r="C3" s="137" t="s">
        <v>695</v>
      </c>
      <c r="D3" s="138"/>
      <c r="E3" s="137"/>
      <c r="F3" s="139"/>
      <c r="G3" s="139"/>
      <c r="H3" s="139"/>
      <c r="I3" s="139"/>
      <c r="J3" s="139"/>
      <c r="K3" s="139"/>
      <c r="L3" s="139"/>
      <c r="M3" s="253">
        <f>SUBTOTAL(9,M5:M55)</f>
        <v>26</v>
      </c>
      <c r="N3" s="37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3:24" s="37" customFormat="1" ht="9.9499999999999993" customHeight="1" x14ac:dyDescent="0.25">
      <c r="C4" s="23"/>
      <c r="D4" s="150"/>
      <c r="E4" s="15"/>
      <c r="F4" s="38"/>
      <c r="G4" s="38"/>
      <c r="H4" s="38"/>
      <c r="I4" s="38"/>
      <c r="J4" s="38"/>
      <c r="K4" s="38"/>
      <c r="L4" s="38"/>
      <c r="M4" s="253"/>
      <c r="N4" s="2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3:24" s="31" customFormat="1" ht="9.9499999999999993" customHeight="1" x14ac:dyDescent="0.25">
      <c r="C5" s="228">
        <v>1</v>
      </c>
      <c r="D5" s="146" t="str">
        <f>P107</f>
        <v>とうぼう　あらた</v>
      </c>
      <c r="E5" s="263" t="s">
        <v>369</v>
      </c>
      <c r="F5" s="39"/>
      <c r="G5" s="39"/>
      <c r="H5" s="40"/>
      <c r="I5" s="40"/>
      <c r="J5" s="40"/>
      <c r="K5" s="40"/>
      <c r="L5" s="20"/>
      <c r="M5" s="266">
        <f>COUNTIF($E$5:$E$22,"福岡県")</f>
        <v>1</v>
      </c>
      <c r="N5" s="247" t="s">
        <v>424</v>
      </c>
      <c r="O5" s="156"/>
      <c r="P5" s="20"/>
      <c r="Q5" s="20"/>
      <c r="R5" s="20"/>
      <c r="S5" s="20"/>
      <c r="T5" s="20"/>
      <c r="U5" s="20"/>
      <c r="V5" s="20"/>
      <c r="W5" s="20"/>
      <c r="X5" s="20"/>
    </row>
    <row r="6" spans="3:24" s="31" customFormat="1" ht="9.9499999999999993" customHeight="1" x14ac:dyDescent="0.25">
      <c r="C6" s="265"/>
      <c r="D6" s="147" t="s">
        <v>386</v>
      </c>
      <c r="E6" s="264"/>
      <c r="F6" s="40"/>
      <c r="G6" s="40"/>
      <c r="H6" s="41"/>
      <c r="I6" s="40"/>
      <c r="J6" s="40"/>
      <c r="K6" s="40"/>
      <c r="L6" s="20"/>
      <c r="M6" s="266"/>
      <c r="N6" s="248"/>
      <c r="O6" s="157"/>
      <c r="P6" s="160" t="s">
        <v>424</v>
      </c>
      <c r="Q6" s="20"/>
      <c r="R6" s="20"/>
      <c r="S6" s="20"/>
      <c r="T6" s="20"/>
      <c r="U6" s="20"/>
      <c r="V6" s="20"/>
      <c r="W6" s="20"/>
      <c r="X6" s="20"/>
    </row>
    <row r="7" spans="3:24" s="31" customFormat="1" ht="9.9499999999999993" customHeight="1" x14ac:dyDescent="0.25">
      <c r="C7" s="228">
        <v>2</v>
      </c>
      <c r="D7" s="146" t="str">
        <f>P94</f>
        <v>みねふじ　はる</v>
      </c>
      <c r="E7" s="263" t="s">
        <v>174</v>
      </c>
      <c r="F7" s="39"/>
      <c r="G7" s="40" t="s">
        <v>738</v>
      </c>
      <c r="H7" s="42"/>
      <c r="I7" s="42"/>
      <c r="J7" s="40"/>
      <c r="K7" s="40"/>
      <c r="L7" s="20"/>
      <c r="M7" s="266">
        <f>COUNTIF($E$5:$E$22,"佐賀県")</f>
        <v>1</v>
      </c>
      <c r="N7" s="249" t="s">
        <v>423</v>
      </c>
      <c r="O7" s="158"/>
      <c r="P7" s="158" t="s">
        <v>423</v>
      </c>
      <c r="Q7" s="20"/>
      <c r="R7" s="20"/>
      <c r="S7" s="20"/>
      <c r="T7" s="20"/>
      <c r="U7" s="20"/>
      <c r="V7" s="20"/>
      <c r="W7" s="20"/>
      <c r="X7" s="20"/>
    </row>
    <row r="8" spans="3:24" s="31" customFormat="1" ht="9.9499999999999993" customHeight="1" x14ac:dyDescent="0.25">
      <c r="C8" s="265"/>
      <c r="D8" s="147" t="s">
        <v>492</v>
      </c>
      <c r="E8" s="264"/>
      <c r="F8" s="261" t="s">
        <v>696</v>
      </c>
      <c r="G8" s="41"/>
      <c r="H8" s="42"/>
      <c r="I8" s="42"/>
      <c r="J8" s="40"/>
      <c r="K8" s="40"/>
      <c r="L8" s="20"/>
      <c r="M8" s="266"/>
      <c r="N8" s="250"/>
      <c r="O8" s="159"/>
      <c r="P8" s="158" t="s">
        <v>55</v>
      </c>
      <c r="Q8" s="20"/>
      <c r="R8" s="20"/>
      <c r="S8" s="20"/>
      <c r="T8" s="20"/>
      <c r="U8" s="20"/>
      <c r="V8" s="20"/>
      <c r="W8" s="20"/>
      <c r="X8" s="20"/>
    </row>
    <row r="9" spans="3:24" s="31" customFormat="1" ht="9.9499999999999993" customHeight="1" x14ac:dyDescent="0.25">
      <c r="C9" s="256">
        <v>3</v>
      </c>
      <c r="D9" s="110" t="str">
        <f>P86</f>
        <v>かたおか　なおゆき</v>
      </c>
      <c r="E9" s="273" t="s">
        <v>52</v>
      </c>
      <c r="F9" s="262"/>
      <c r="G9" s="42"/>
      <c r="H9" s="258" t="s">
        <v>703</v>
      </c>
      <c r="I9" s="41"/>
      <c r="J9" s="40"/>
      <c r="K9" s="40"/>
      <c r="L9" s="20"/>
      <c r="M9" s="266">
        <f>COUNTIF($E$5:$E$22,"長崎県")</f>
        <v>2</v>
      </c>
      <c r="N9" s="251" t="s">
        <v>55</v>
      </c>
      <c r="O9" s="158"/>
      <c r="P9" s="158" t="s">
        <v>125</v>
      </c>
      <c r="Q9" s="20"/>
      <c r="R9" s="20"/>
      <c r="S9" s="20"/>
      <c r="T9" s="20"/>
      <c r="U9" s="20"/>
      <c r="V9" s="20"/>
      <c r="W9" s="20"/>
      <c r="X9" s="20"/>
    </row>
    <row r="10" spans="3:24" s="31" customFormat="1" ht="9.9499999999999993" customHeight="1" x14ac:dyDescent="0.25">
      <c r="C10" s="265"/>
      <c r="D10" s="147" t="s">
        <v>493</v>
      </c>
      <c r="E10" s="271"/>
      <c r="F10" s="40"/>
      <c r="G10" s="40"/>
      <c r="H10" s="258"/>
      <c r="I10" s="42"/>
      <c r="J10" s="42"/>
      <c r="K10" s="40"/>
      <c r="L10" s="20"/>
      <c r="M10" s="266"/>
      <c r="N10" s="252"/>
      <c r="O10" s="159"/>
      <c r="P10" s="158" t="s">
        <v>174</v>
      </c>
      <c r="Q10" s="20"/>
      <c r="R10" s="20"/>
      <c r="S10" s="20"/>
      <c r="T10" s="20"/>
      <c r="U10" s="20"/>
      <c r="V10" s="20"/>
      <c r="W10" s="20"/>
      <c r="X10" s="20"/>
    </row>
    <row r="11" spans="3:24" s="31" customFormat="1" ht="9.9499999999999993" customHeight="1" x14ac:dyDescent="0.25">
      <c r="C11" s="256">
        <v>4</v>
      </c>
      <c r="D11" s="110" t="str">
        <f>P101</f>
        <v>みなみ かい</v>
      </c>
      <c r="E11" s="272" t="s">
        <v>272</v>
      </c>
      <c r="F11" s="39"/>
      <c r="G11" s="39"/>
      <c r="H11" s="40"/>
      <c r="I11" s="42"/>
      <c r="J11" s="42"/>
      <c r="K11" s="40"/>
      <c r="L11" s="20"/>
      <c r="M11" s="266">
        <f>COUNTIF($E$5:$E$22,"熊本県")</f>
        <v>1</v>
      </c>
      <c r="N11" s="241" t="s">
        <v>125</v>
      </c>
      <c r="O11" s="158"/>
      <c r="P11" s="158" t="s">
        <v>272</v>
      </c>
      <c r="Q11" s="20"/>
      <c r="R11" s="20"/>
      <c r="S11" s="20"/>
      <c r="T11" s="20"/>
      <c r="U11" s="20"/>
      <c r="V11" s="20"/>
      <c r="W11" s="20"/>
      <c r="X11" s="20"/>
    </row>
    <row r="12" spans="3:24" s="31" customFormat="1" ht="9.9499999999999993" customHeight="1" x14ac:dyDescent="0.25">
      <c r="C12" s="265"/>
      <c r="D12" s="147" t="s">
        <v>494</v>
      </c>
      <c r="E12" s="264"/>
      <c r="F12" s="40"/>
      <c r="G12" s="259" t="s">
        <v>739</v>
      </c>
      <c r="H12" s="41"/>
      <c r="I12" s="42"/>
      <c r="J12" s="42"/>
      <c r="K12" s="40"/>
      <c r="L12" s="20"/>
      <c r="M12" s="266"/>
      <c r="N12" s="242"/>
      <c r="O12" s="159"/>
      <c r="P12" s="158" t="s">
        <v>223</v>
      </c>
      <c r="Q12" s="20"/>
      <c r="R12" s="20"/>
      <c r="S12" s="20"/>
      <c r="T12" s="20"/>
      <c r="U12" s="20"/>
      <c r="V12" s="20"/>
      <c r="W12" s="20"/>
      <c r="X12" s="20"/>
    </row>
    <row r="13" spans="3:24" s="31" customFormat="1" ht="9.9499999999999993" customHeight="1" x14ac:dyDescent="0.25">
      <c r="C13" s="228">
        <v>5</v>
      </c>
      <c r="D13" s="146" t="str">
        <f>P78</f>
        <v>たなか　みずき</v>
      </c>
      <c r="E13" s="263" t="s">
        <v>6</v>
      </c>
      <c r="F13" s="39"/>
      <c r="G13" s="260"/>
      <c r="H13" s="42"/>
      <c r="I13" s="258" t="s">
        <v>707</v>
      </c>
      <c r="J13" s="41"/>
      <c r="K13" s="40"/>
      <c r="L13" s="20"/>
      <c r="M13" s="266">
        <f>COUNTIF($E$5:$E$22,"大分県")</f>
        <v>1</v>
      </c>
      <c r="N13" s="243" t="s">
        <v>174</v>
      </c>
      <c r="O13" s="158"/>
      <c r="P13" s="158" t="s">
        <v>320</v>
      </c>
      <c r="Q13" s="20"/>
      <c r="U13" s="20"/>
      <c r="V13" s="20"/>
      <c r="W13" s="20"/>
      <c r="X13" s="20"/>
    </row>
    <row r="14" spans="3:24" s="31" customFormat="1" ht="9.9499999999999993" customHeight="1" x14ac:dyDescent="0.25">
      <c r="C14" s="265"/>
      <c r="D14" s="147" t="s">
        <v>497</v>
      </c>
      <c r="E14" s="264"/>
      <c r="F14" s="40"/>
      <c r="G14" s="40"/>
      <c r="H14" s="40"/>
      <c r="I14" s="258"/>
      <c r="J14" s="42"/>
      <c r="K14" s="42"/>
      <c r="L14" s="20"/>
      <c r="M14" s="266"/>
      <c r="N14" s="244"/>
      <c r="O14" s="159"/>
      <c r="P14" s="20"/>
      <c r="Q14" s="20"/>
      <c r="U14" s="20"/>
      <c r="V14" s="20"/>
      <c r="W14" s="20"/>
      <c r="X14" s="20"/>
    </row>
    <row r="15" spans="3:24" s="31" customFormat="1" ht="9.9499999999999993" customHeight="1" x14ac:dyDescent="0.25">
      <c r="C15" s="228">
        <v>6</v>
      </c>
      <c r="D15" s="146" t="str">
        <f>P83</f>
        <v>はやし　かいり</v>
      </c>
      <c r="E15" s="263" t="s">
        <v>52</v>
      </c>
      <c r="F15" s="39"/>
      <c r="G15" s="39"/>
      <c r="H15" s="40"/>
      <c r="I15" s="40"/>
      <c r="J15" s="42"/>
      <c r="K15" s="42"/>
      <c r="L15" s="20"/>
      <c r="M15" s="266">
        <f>COUNTIF($E$5:$E$22,"宮崎県")</f>
        <v>1</v>
      </c>
      <c r="N15" s="245" t="s">
        <v>272</v>
      </c>
      <c r="O15" s="158"/>
      <c r="P15" s="20"/>
      <c r="Q15" s="20"/>
      <c r="R15" s="20"/>
      <c r="S15" s="20"/>
      <c r="T15" s="20"/>
      <c r="U15" s="20"/>
      <c r="V15" s="20"/>
      <c r="W15" s="20"/>
      <c r="X15" s="20"/>
    </row>
    <row r="16" spans="3:24" s="31" customFormat="1" ht="9.9499999999999993" customHeight="1" x14ac:dyDescent="0.25">
      <c r="C16" s="265"/>
      <c r="D16" s="147" t="s">
        <v>499</v>
      </c>
      <c r="E16" s="264"/>
      <c r="F16" s="40"/>
      <c r="G16" s="259" t="s">
        <v>697</v>
      </c>
      <c r="H16" s="41"/>
      <c r="I16" s="40"/>
      <c r="J16" s="42"/>
      <c r="K16" s="42"/>
      <c r="L16" s="20"/>
      <c r="M16" s="266"/>
      <c r="N16" s="246"/>
      <c r="O16" s="159"/>
      <c r="P16" s="20"/>
      <c r="Q16" s="20"/>
      <c r="R16" s="20"/>
      <c r="S16" s="20"/>
      <c r="T16" s="20"/>
      <c r="U16" s="20"/>
      <c r="V16" s="20"/>
      <c r="W16" s="20"/>
      <c r="X16" s="20"/>
    </row>
    <row r="17" spans="3:15" s="20" customFormat="1" ht="9.9499999999999993" customHeight="1" x14ac:dyDescent="0.25">
      <c r="C17" s="228">
        <v>7</v>
      </c>
      <c r="D17" s="153" t="str">
        <f>P88</f>
        <v>やまがしら　こうだい</v>
      </c>
      <c r="E17" s="263" t="s">
        <v>125</v>
      </c>
      <c r="F17" s="39"/>
      <c r="G17" s="260"/>
      <c r="H17" s="42"/>
      <c r="I17" s="42"/>
      <c r="J17" s="42"/>
      <c r="K17" s="42"/>
      <c r="M17" s="266">
        <f>COUNTIF($E$5:$E$22,"鹿児島県")</f>
        <v>1</v>
      </c>
      <c r="N17" s="236" t="s">
        <v>223</v>
      </c>
      <c r="O17" s="158"/>
    </row>
    <row r="18" spans="3:15" s="20" customFormat="1" ht="9.9499999999999993" customHeight="1" x14ac:dyDescent="0.25">
      <c r="C18" s="265"/>
      <c r="D18" s="147" t="s">
        <v>432</v>
      </c>
      <c r="E18" s="264"/>
      <c r="F18" s="40"/>
      <c r="G18" s="40"/>
      <c r="H18" s="258" t="s">
        <v>704</v>
      </c>
      <c r="I18" s="41"/>
      <c r="J18" s="42"/>
      <c r="K18" s="42"/>
      <c r="M18" s="266"/>
      <c r="N18" s="237"/>
      <c r="O18" s="159"/>
    </row>
    <row r="19" spans="3:15" s="20" customFormat="1" ht="9.9499999999999993" customHeight="1" x14ac:dyDescent="0.25">
      <c r="C19" s="228">
        <v>8</v>
      </c>
      <c r="D19" s="153" t="str">
        <f>P96</f>
        <v>よしおか　しょうま</v>
      </c>
      <c r="E19" s="263" t="s">
        <v>223</v>
      </c>
      <c r="F19" s="39"/>
      <c r="G19" s="39"/>
      <c r="H19" s="258"/>
      <c r="I19" s="42"/>
      <c r="J19" s="40"/>
      <c r="K19" s="42"/>
      <c r="M19" s="266">
        <f>COUNTIF($E$5:$E$22,"沖縄県")</f>
        <v>1</v>
      </c>
      <c r="N19" s="238" t="s">
        <v>320</v>
      </c>
      <c r="O19" s="158"/>
    </row>
    <row r="20" spans="3:15" s="20" customFormat="1" ht="9.9499999999999993" customHeight="1" x14ac:dyDescent="0.25">
      <c r="C20" s="265"/>
      <c r="D20" s="147" t="s">
        <v>437</v>
      </c>
      <c r="E20" s="264"/>
      <c r="F20" s="40"/>
      <c r="G20" s="259" t="s">
        <v>698</v>
      </c>
      <c r="H20" s="41"/>
      <c r="I20" s="42"/>
      <c r="J20" s="40"/>
      <c r="K20" s="42"/>
      <c r="M20" s="266"/>
      <c r="N20" s="239"/>
      <c r="O20" s="159"/>
    </row>
    <row r="21" spans="3:15" s="20" customFormat="1" ht="9.9499999999999993" customHeight="1" x14ac:dyDescent="0.25">
      <c r="C21" s="228">
        <v>9</v>
      </c>
      <c r="D21" s="153" t="str">
        <f>P104</f>
        <v>あかみね　けんしん</v>
      </c>
      <c r="E21" s="263" t="s">
        <v>427</v>
      </c>
      <c r="F21" s="39"/>
      <c r="G21" s="260"/>
      <c r="H21" s="42"/>
      <c r="I21" s="40"/>
      <c r="J21" s="258" t="s">
        <v>710</v>
      </c>
      <c r="K21" s="41"/>
      <c r="M21" s="266">
        <f>COUNTIF($E$23:$E$38,"福岡県")</f>
        <v>1</v>
      </c>
      <c r="N21" s="247" t="s">
        <v>369</v>
      </c>
    </row>
    <row r="22" spans="3:15" s="20" customFormat="1" ht="9.9499999999999993" customHeight="1" x14ac:dyDescent="0.25">
      <c r="C22" s="265"/>
      <c r="D22" s="147" t="s">
        <v>339</v>
      </c>
      <c r="E22" s="264"/>
      <c r="F22" s="40"/>
      <c r="G22" s="40"/>
      <c r="H22" s="40"/>
      <c r="I22" s="40"/>
      <c r="J22" s="258"/>
      <c r="K22" s="42"/>
      <c r="L22" s="22"/>
      <c r="M22" s="266"/>
      <c r="N22" s="248"/>
    </row>
    <row r="23" spans="3:15" s="29" customFormat="1" ht="9.9499999999999993" customHeight="1" x14ac:dyDescent="0.25">
      <c r="C23" s="268">
        <v>10</v>
      </c>
      <c r="D23" s="154" t="str">
        <f>P97</f>
        <v>うえのはら　ももすけ</v>
      </c>
      <c r="E23" s="263" t="s">
        <v>223</v>
      </c>
      <c r="F23" s="39"/>
      <c r="G23" s="39"/>
      <c r="H23" s="40"/>
      <c r="I23" s="40"/>
      <c r="J23" s="40"/>
      <c r="K23" s="42"/>
      <c r="L23" s="30"/>
      <c r="M23" s="267">
        <f>COUNTIF($E$23:$E$38,"佐賀県")</f>
        <v>1</v>
      </c>
      <c r="N23" s="249" t="s">
        <v>423</v>
      </c>
    </row>
    <row r="24" spans="3:15" s="29" customFormat="1" ht="9.9499999999999993" customHeight="1" x14ac:dyDescent="0.25">
      <c r="C24" s="269"/>
      <c r="D24" s="147" t="s">
        <v>495</v>
      </c>
      <c r="E24" s="264"/>
      <c r="F24" s="40"/>
      <c r="G24" s="259" t="s">
        <v>699</v>
      </c>
      <c r="H24" s="41"/>
      <c r="I24" s="40"/>
      <c r="J24" s="40"/>
      <c r="K24" s="42"/>
      <c r="L24" s="30"/>
      <c r="M24" s="267"/>
      <c r="N24" s="250"/>
    </row>
    <row r="25" spans="3:15" s="29" customFormat="1" ht="9.9499999999999993" customHeight="1" x14ac:dyDescent="0.25">
      <c r="C25" s="228">
        <v>11</v>
      </c>
      <c r="D25" s="154" t="str">
        <f>P93</f>
        <v>すえよし　りおん</v>
      </c>
      <c r="E25" s="263" t="s">
        <v>174</v>
      </c>
      <c r="F25" s="39"/>
      <c r="G25" s="260"/>
      <c r="H25" s="42"/>
      <c r="I25" s="42"/>
      <c r="J25" s="40"/>
      <c r="K25" s="42"/>
      <c r="L25" s="30"/>
      <c r="M25" s="266">
        <f>COUNTIF($E$23:$E$38,"長崎県")</f>
        <v>1</v>
      </c>
      <c r="N25" s="251" t="s">
        <v>55</v>
      </c>
    </row>
    <row r="26" spans="3:15" s="20" customFormat="1" ht="9.9499999999999993" customHeight="1" x14ac:dyDescent="0.25">
      <c r="C26" s="265"/>
      <c r="D26" s="147" t="s">
        <v>435</v>
      </c>
      <c r="E26" s="264"/>
      <c r="F26" s="40"/>
      <c r="G26" s="40"/>
      <c r="H26" s="258" t="s">
        <v>705</v>
      </c>
      <c r="I26" s="41"/>
      <c r="J26" s="40"/>
      <c r="K26" s="42"/>
      <c r="L26" s="22"/>
      <c r="M26" s="266"/>
      <c r="N26" s="252"/>
    </row>
    <row r="27" spans="3:15" s="20" customFormat="1" ht="9.9499999999999993" customHeight="1" x14ac:dyDescent="0.25">
      <c r="C27" s="228">
        <v>12</v>
      </c>
      <c r="D27" s="153" t="str">
        <f>P110</f>
        <v>のま　こうたろう</v>
      </c>
      <c r="E27" s="263" t="s">
        <v>369</v>
      </c>
      <c r="F27" s="39"/>
      <c r="G27" s="39"/>
      <c r="H27" s="258"/>
      <c r="I27" s="42"/>
      <c r="J27" s="42"/>
      <c r="K27" s="42"/>
      <c r="L27" s="22"/>
      <c r="M27" s="266">
        <f>COUNTIF($E$23:$E$38,"熊本県")</f>
        <v>1</v>
      </c>
      <c r="N27" s="241" t="s">
        <v>125</v>
      </c>
    </row>
    <row r="28" spans="3:15" s="20" customFormat="1" ht="9.9499999999999993" customHeight="1" x14ac:dyDescent="0.25">
      <c r="C28" s="265"/>
      <c r="D28" s="147" t="s">
        <v>496</v>
      </c>
      <c r="E28" s="264"/>
      <c r="F28" s="40"/>
      <c r="G28" s="259" t="s">
        <v>700</v>
      </c>
      <c r="H28" s="41"/>
      <c r="I28" s="42"/>
      <c r="J28" s="42"/>
      <c r="K28" s="42"/>
      <c r="L28" s="22"/>
      <c r="M28" s="266"/>
      <c r="N28" s="242"/>
    </row>
    <row r="29" spans="3:15" s="20" customFormat="1" ht="9.9499999999999993" customHeight="1" x14ac:dyDescent="0.25">
      <c r="C29" s="228">
        <v>13</v>
      </c>
      <c r="D29" s="153" t="str">
        <f>P77</f>
        <v>たずのき　まさひろ</v>
      </c>
      <c r="E29" s="270" t="s">
        <v>6</v>
      </c>
      <c r="F29" s="39"/>
      <c r="G29" s="260"/>
      <c r="H29" s="42"/>
      <c r="I29" s="40"/>
      <c r="J29" s="42"/>
      <c r="K29" s="42"/>
      <c r="L29" s="22"/>
      <c r="M29" s="266">
        <f>COUNTIF($E$23:$E$38,"大分県")</f>
        <v>1</v>
      </c>
      <c r="N29" s="243" t="s">
        <v>174</v>
      </c>
    </row>
    <row r="30" spans="3:15" s="20" customFormat="1" ht="9.9499999999999993" customHeight="1" x14ac:dyDescent="0.25">
      <c r="C30" s="265"/>
      <c r="D30" s="148" t="s">
        <v>425</v>
      </c>
      <c r="E30" s="271"/>
      <c r="F30" s="40"/>
      <c r="G30" s="40"/>
      <c r="H30" s="40"/>
      <c r="I30" s="258" t="s">
        <v>708</v>
      </c>
      <c r="J30" s="41"/>
      <c r="K30" s="42"/>
      <c r="L30" s="22"/>
      <c r="M30" s="266"/>
      <c r="N30" s="244"/>
    </row>
    <row r="31" spans="3:15" s="20" customFormat="1" ht="9.9499999999999993" customHeight="1" x14ac:dyDescent="0.25">
      <c r="C31" s="228">
        <v>14</v>
      </c>
      <c r="D31" s="153" t="str">
        <f>P82</f>
        <v>なかざと　けいしろう</v>
      </c>
      <c r="E31" s="263" t="s">
        <v>52</v>
      </c>
      <c r="F31" s="39"/>
      <c r="G31" s="39"/>
      <c r="H31" s="40"/>
      <c r="I31" s="258"/>
      <c r="J31" s="42"/>
      <c r="K31" s="40"/>
      <c r="L31" s="22"/>
      <c r="M31" s="266">
        <f>COUNTIF($E$23:$E$38,"宮崎県")</f>
        <v>1</v>
      </c>
      <c r="N31" s="245" t="s">
        <v>272</v>
      </c>
    </row>
    <row r="32" spans="3:15" s="20" customFormat="1" ht="9.9499999999999993" customHeight="1" x14ac:dyDescent="0.25">
      <c r="C32" s="265"/>
      <c r="D32" s="147" t="s">
        <v>438</v>
      </c>
      <c r="E32" s="264"/>
      <c r="F32" s="40"/>
      <c r="G32" s="259" t="s">
        <v>701</v>
      </c>
      <c r="H32" s="41"/>
      <c r="I32" s="40"/>
      <c r="J32" s="42"/>
      <c r="K32" s="40"/>
      <c r="L32" s="22"/>
      <c r="M32" s="266"/>
      <c r="N32" s="246"/>
    </row>
    <row r="33" spans="3:14" s="20" customFormat="1" ht="9.9499999999999993" customHeight="1" x14ac:dyDescent="0.25">
      <c r="C33" s="228">
        <v>15</v>
      </c>
      <c r="D33" s="153" t="str">
        <f>P87</f>
        <v>しらさき　こうた</v>
      </c>
      <c r="E33" s="263" t="s">
        <v>125</v>
      </c>
      <c r="F33" s="39"/>
      <c r="G33" s="260"/>
      <c r="H33" s="42"/>
      <c r="I33" s="42"/>
      <c r="J33" s="42"/>
      <c r="K33" s="40"/>
      <c r="L33" s="22"/>
      <c r="M33" s="266">
        <f>COUNTIF($E$23:$E$38,"鹿児島県")</f>
        <v>1</v>
      </c>
      <c r="N33" s="236" t="s">
        <v>223</v>
      </c>
    </row>
    <row r="34" spans="3:14" s="20" customFormat="1" ht="9.9499999999999993" customHeight="1" x14ac:dyDescent="0.25">
      <c r="C34" s="265"/>
      <c r="D34" s="147" t="s">
        <v>434</v>
      </c>
      <c r="E34" s="264"/>
      <c r="F34" s="40"/>
      <c r="G34" s="40"/>
      <c r="H34" s="258" t="s">
        <v>706</v>
      </c>
      <c r="I34" s="41"/>
      <c r="J34" s="42"/>
      <c r="K34" s="40"/>
      <c r="L34" s="22"/>
      <c r="M34" s="266"/>
      <c r="N34" s="237"/>
    </row>
    <row r="35" spans="3:14" s="20" customFormat="1" ht="9.9499999999999993" customHeight="1" x14ac:dyDescent="0.25">
      <c r="C35" s="228">
        <v>16</v>
      </c>
      <c r="D35" s="153" t="str">
        <f>P106</f>
        <v>よしはま　はると</v>
      </c>
      <c r="E35" s="263" t="s">
        <v>427</v>
      </c>
      <c r="F35" s="39"/>
      <c r="G35" s="39"/>
      <c r="H35" s="258"/>
      <c r="I35" s="42"/>
      <c r="J35" s="40"/>
      <c r="K35" s="40"/>
      <c r="L35" s="22"/>
      <c r="M35" s="266">
        <f>COUNTIF($E$23:$E$38,"沖縄県")</f>
        <v>1</v>
      </c>
      <c r="N35" s="238" t="s">
        <v>320</v>
      </c>
    </row>
    <row r="36" spans="3:14" s="20" customFormat="1" ht="9.9499999999999993" customHeight="1" x14ac:dyDescent="0.25">
      <c r="C36" s="265"/>
      <c r="D36" s="147" t="s">
        <v>343</v>
      </c>
      <c r="E36" s="264"/>
      <c r="F36" s="40"/>
      <c r="G36" s="259" t="s">
        <v>702</v>
      </c>
      <c r="H36" s="41"/>
      <c r="I36" s="42"/>
      <c r="J36" s="40"/>
      <c r="K36" s="40"/>
      <c r="L36" s="22"/>
      <c r="M36" s="266"/>
      <c r="N36" s="239"/>
    </row>
    <row r="37" spans="3:14" s="20" customFormat="1" ht="9.9499999999999993" customHeight="1" x14ac:dyDescent="0.25">
      <c r="C37" s="228">
        <v>17</v>
      </c>
      <c r="D37" s="153" t="str">
        <f>P100</f>
        <v>たかまつ える</v>
      </c>
      <c r="E37" s="263" t="s">
        <v>272</v>
      </c>
      <c r="F37" s="39"/>
      <c r="G37" s="260"/>
      <c r="H37" s="42"/>
      <c r="I37" s="40"/>
      <c r="J37" s="40"/>
      <c r="K37" s="40"/>
      <c r="L37" s="22"/>
    </row>
    <row r="38" spans="3:14" s="20" customFormat="1" ht="9.9499999999999993" customHeight="1" x14ac:dyDescent="0.25">
      <c r="C38" s="265"/>
      <c r="D38" s="147" t="s">
        <v>426</v>
      </c>
      <c r="E38" s="264"/>
      <c r="F38" s="151"/>
      <c r="G38" s="152"/>
      <c r="H38" s="40"/>
      <c r="I38" s="40"/>
      <c r="J38" s="40"/>
      <c r="K38" s="258" t="s">
        <v>714</v>
      </c>
      <c r="L38" s="21"/>
    </row>
    <row r="39" spans="3:14" s="20" customFormat="1" ht="9.9499999999999993" customHeight="1" x14ac:dyDescent="0.25">
      <c r="C39" s="256">
        <v>18</v>
      </c>
      <c r="D39" s="155" t="str">
        <f>P81</f>
        <v>やましな　はる</v>
      </c>
      <c r="E39" s="272" t="s">
        <v>52</v>
      </c>
      <c r="F39" s="39"/>
      <c r="G39" s="39"/>
      <c r="H39" s="40"/>
      <c r="I39" s="40"/>
      <c r="J39" s="40"/>
      <c r="K39" s="258"/>
      <c r="L39" s="22"/>
      <c r="M39" s="266">
        <f>COUNTIF($E$39:$E$56,"福岡県")</f>
        <v>1</v>
      </c>
      <c r="N39" s="247" t="s">
        <v>369</v>
      </c>
    </row>
    <row r="40" spans="3:14" s="20" customFormat="1" ht="9.9499999999999993" customHeight="1" x14ac:dyDescent="0.25">
      <c r="C40" s="265"/>
      <c r="D40" s="147" t="s">
        <v>436</v>
      </c>
      <c r="E40" s="264"/>
      <c r="F40" s="40"/>
      <c r="G40" s="40"/>
      <c r="H40" s="41"/>
      <c r="I40" s="40"/>
      <c r="J40" s="40"/>
      <c r="L40" s="22"/>
      <c r="M40" s="266"/>
      <c r="N40" s="248"/>
    </row>
    <row r="41" spans="3:14" s="20" customFormat="1" ht="9.9499999999999993" customHeight="1" x14ac:dyDescent="0.25">
      <c r="C41" s="228">
        <v>19</v>
      </c>
      <c r="D41" s="153" t="str">
        <f>P89</f>
        <v>あなみ　ゆうせい</v>
      </c>
      <c r="E41" s="263" t="s">
        <v>125</v>
      </c>
      <c r="F41" s="39"/>
      <c r="G41" s="40" t="s">
        <v>717</v>
      </c>
      <c r="H41" s="42"/>
      <c r="I41" s="42"/>
      <c r="J41" s="40"/>
      <c r="K41" s="40"/>
      <c r="L41" s="22"/>
      <c r="M41" s="266">
        <f>COUNTIF($E$39:$E$56,"佐賀県")</f>
        <v>1</v>
      </c>
      <c r="N41" s="249" t="s">
        <v>423</v>
      </c>
    </row>
    <row r="42" spans="3:14" s="20" customFormat="1" ht="9.9499999999999993" customHeight="1" x14ac:dyDescent="0.25">
      <c r="C42" s="265"/>
      <c r="D42" s="147" t="s">
        <v>428</v>
      </c>
      <c r="E42" s="264"/>
      <c r="F42" s="261" t="s">
        <v>715</v>
      </c>
      <c r="G42" s="41"/>
      <c r="H42" s="42"/>
      <c r="I42" s="42"/>
      <c r="J42" s="40"/>
      <c r="K42" s="40"/>
      <c r="L42" s="22"/>
      <c r="M42" s="266"/>
      <c r="N42" s="250"/>
    </row>
    <row r="43" spans="3:14" s="20" customFormat="1" ht="9.9499999999999993" customHeight="1" x14ac:dyDescent="0.25">
      <c r="C43" s="228">
        <v>20</v>
      </c>
      <c r="D43" s="153" t="str">
        <f>P80</f>
        <v>かわはら　そうま</v>
      </c>
      <c r="E43" s="263" t="s">
        <v>6</v>
      </c>
      <c r="F43" s="262"/>
      <c r="G43" s="42"/>
      <c r="H43" s="258" t="s">
        <v>725</v>
      </c>
      <c r="I43" s="41"/>
      <c r="J43" s="40"/>
      <c r="K43" s="40"/>
      <c r="L43" s="22"/>
      <c r="M43" s="266">
        <f>COUNTIF($E$39:$E$56,"長崎県")</f>
        <v>2</v>
      </c>
      <c r="N43" s="251" t="s">
        <v>55</v>
      </c>
    </row>
    <row r="44" spans="3:14" s="20" customFormat="1" ht="9.9499999999999993" customHeight="1" x14ac:dyDescent="0.25">
      <c r="C44" s="265"/>
      <c r="D44" s="147" t="s">
        <v>498</v>
      </c>
      <c r="E44" s="264"/>
      <c r="F44" s="40"/>
      <c r="G44" s="40"/>
      <c r="H44" s="258"/>
      <c r="I44" s="42"/>
      <c r="J44" s="42"/>
      <c r="K44" s="40"/>
      <c r="L44" s="22"/>
      <c r="M44" s="266"/>
      <c r="N44" s="252"/>
    </row>
    <row r="45" spans="3:14" s="20" customFormat="1" ht="9.9499999999999993" customHeight="1" x14ac:dyDescent="0.25">
      <c r="C45" s="228">
        <v>21</v>
      </c>
      <c r="D45" s="153" t="str">
        <f>P109</f>
        <v>つきなり　こう</v>
      </c>
      <c r="E45" s="263" t="s">
        <v>369</v>
      </c>
      <c r="F45" s="39"/>
      <c r="G45" s="39"/>
      <c r="H45" s="40"/>
      <c r="I45" s="42"/>
      <c r="J45" s="42"/>
      <c r="K45" s="40"/>
      <c r="L45" s="22"/>
      <c r="M45" s="266">
        <f>COUNTIF($E$39:$E$56,"熊本県")</f>
        <v>1</v>
      </c>
      <c r="N45" s="241" t="s">
        <v>125</v>
      </c>
    </row>
    <row r="46" spans="3:14" s="20" customFormat="1" ht="9.9499999999999993" customHeight="1" x14ac:dyDescent="0.25">
      <c r="C46" s="265"/>
      <c r="D46" s="147" t="s">
        <v>390</v>
      </c>
      <c r="E46" s="264"/>
      <c r="F46" s="40"/>
      <c r="G46" s="259" t="s">
        <v>718</v>
      </c>
      <c r="H46" s="41"/>
      <c r="I46" s="42"/>
      <c r="J46" s="42"/>
      <c r="K46" s="40"/>
      <c r="L46" s="22"/>
      <c r="M46" s="266"/>
      <c r="N46" s="242"/>
    </row>
    <row r="47" spans="3:14" s="20" customFormat="1" ht="9.9499999999999993" customHeight="1" x14ac:dyDescent="0.25">
      <c r="C47" s="228">
        <v>22</v>
      </c>
      <c r="D47" s="153" t="str">
        <f>P103</f>
        <v>うあびく　かずき</v>
      </c>
      <c r="E47" s="263" t="s">
        <v>427</v>
      </c>
      <c r="F47" s="39"/>
      <c r="G47" s="260"/>
      <c r="H47" s="42"/>
      <c r="I47" s="258" t="s">
        <v>729</v>
      </c>
      <c r="J47" s="41"/>
      <c r="K47" s="40"/>
      <c r="L47" s="22"/>
      <c r="M47" s="266">
        <f>COUNTIF($E$39:$E$55,"大分県")</f>
        <v>1</v>
      </c>
      <c r="N47" s="243" t="s">
        <v>174</v>
      </c>
    </row>
    <row r="48" spans="3:14" s="20" customFormat="1" ht="9.9499999999999993" customHeight="1" x14ac:dyDescent="0.25">
      <c r="C48" s="265"/>
      <c r="D48" s="147" t="s">
        <v>337</v>
      </c>
      <c r="E48" s="264"/>
      <c r="F48" s="40"/>
      <c r="G48" s="40"/>
      <c r="H48" s="40"/>
      <c r="I48" s="258"/>
      <c r="J48" s="42"/>
      <c r="K48" s="42"/>
      <c r="L48" s="22"/>
      <c r="M48" s="266"/>
      <c r="N48" s="244"/>
    </row>
    <row r="49" spans="3:14" s="20" customFormat="1" ht="9.9499999999999993" customHeight="1" x14ac:dyDescent="0.25">
      <c r="C49" s="228">
        <v>23</v>
      </c>
      <c r="D49" s="153" t="str">
        <f>P99</f>
        <v>かわじ　こうわ</v>
      </c>
      <c r="E49" s="263" t="s">
        <v>272</v>
      </c>
      <c r="F49" s="39"/>
      <c r="G49" s="39"/>
      <c r="H49" s="40"/>
      <c r="I49" s="40"/>
      <c r="J49" s="42"/>
      <c r="K49" s="42"/>
      <c r="L49" s="22"/>
      <c r="M49" s="266">
        <f>COUNTIF($E$39:$E$56,"宮崎県")</f>
        <v>1</v>
      </c>
      <c r="N49" s="245" t="s">
        <v>272</v>
      </c>
    </row>
    <row r="50" spans="3:14" s="20" customFormat="1" ht="9.9499999999999993" customHeight="1" x14ac:dyDescent="0.25">
      <c r="C50" s="265"/>
      <c r="D50" s="147" t="s">
        <v>430</v>
      </c>
      <c r="E50" s="264"/>
      <c r="F50" s="40"/>
      <c r="G50" s="259" t="s">
        <v>719</v>
      </c>
      <c r="H50" s="41"/>
      <c r="I50" s="40"/>
      <c r="J50" s="42"/>
      <c r="K50" s="42"/>
      <c r="L50" s="22"/>
      <c r="M50" s="266"/>
      <c r="N50" s="246"/>
    </row>
    <row r="51" spans="3:14" s="20" customFormat="1" ht="9.9499999999999993" customHeight="1" x14ac:dyDescent="0.25">
      <c r="C51" s="228">
        <v>24</v>
      </c>
      <c r="D51" s="153" t="str">
        <f>P95</f>
        <v>やの　ことら</v>
      </c>
      <c r="E51" s="263" t="s">
        <v>223</v>
      </c>
      <c r="F51" s="39"/>
      <c r="G51" s="260"/>
      <c r="H51" s="42"/>
      <c r="I51" s="42"/>
      <c r="J51" s="42"/>
      <c r="K51" s="42"/>
      <c r="L51" s="22"/>
      <c r="M51" s="266">
        <f>COUNTIF($E$39:$E$56,"鹿児島県")</f>
        <v>1</v>
      </c>
      <c r="N51" s="236" t="s">
        <v>223</v>
      </c>
    </row>
    <row r="52" spans="3:14" s="20" customFormat="1" ht="9.9499999999999993" customHeight="1" x14ac:dyDescent="0.25">
      <c r="C52" s="265"/>
      <c r="D52" s="147" t="s">
        <v>429</v>
      </c>
      <c r="E52" s="264"/>
      <c r="F52" s="40"/>
      <c r="G52" s="40"/>
      <c r="H52" s="258" t="s">
        <v>726</v>
      </c>
      <c r="I52" s="41"/>
      <c r="J52" s="42"/>
      <c r="K52" s="42"/>
      <c r="L52" s="22"/>
      <c r="M52" s="266"/>
      <c r="N52" s="237"/>
    </row>
    <row r="53" spans="3:14" s="20" customFormat="1" ht="9.9499999999999993" customHeight="1" x14ac:dyDescent="0.25">
      <c r="C53" s="228">
        <v>25</v>
      </c>
      <c r="D53" s="153" t="str">
        <f>P84</f>
        <v>やまさき　はると</v>
      </c>
      <c r="E53" s="263" t="s">
        <v>52</v>
      </c>
      <c r="F53" s="39"/>
      <c r="G53" s="39"/>
      <c r="H53" s="258"/>
      <c r="I53" s="42"/>
      <c r="J53" s="40"/>
      <c r="K53" s="42"/>
      <c r="L53" s="22"/>
      <c r="M53" s="266">
        <f>COUNTIF($E$39:$E$56,"沖縄県")</f>
        <v>1</v>
      </c>
      <c r="N53" s="238" t="s">
        <v>320</v>
      </c>
    </row>
    <row r="54" spans="3:14" s="20" customFormat="1" ht="9.9499999999999993" customHeight="1" x14ac:dyDescent="0.25">
      <c r="C54" s="265"/>
      <c r="D54" s="147" t="s">
        <v>500</v>
      </c>
      <c r="E54" s="264"/>
      <c r="F54" s="40"/>
      <c r="G54" s="259" t="s">
        <v>720</v>
      </c>
      <c r="H54" s="41"/>
      <c r="I54" s="42"/>
      <c r="J54" s="40"/>
      <c r="K54" s="42"/>
      <c r="L54" s="22"/>
      <c r="M54" s="266"/>
      <c r="N54" s="239"/>
    </row>
    <row r="55" spans="3:14" s="20" customFormat="1" ht="9.9499999999999993" customHeight="1" x14ac:dyDescent="0.25">
      <c r="C55" s="228">
        <v>26</v>
      </c>
      <c r="D55" s="153" t="str">
        <f>P91</f>
        <v>さとう　りゅうき</v>
      </c>
      <c r="E55" s="263" t="s">
        <v>174</v>
      </c>
      <c r="F55" s="39"/>
      <c r="G55" s="260"/>
      <c r="H55" s="42"/>
      <c r="I55" s="40"/>
      <c r="J55" s="40"/>
      <c r="K55" s="42"/>
      <c r="L55" s="22"/>
    </row>
    <row r="56" spans="3:14" s="29" customFormat="1" ht="9.9499999999999993" customHeight="1" x14ac:dyDescent="0.25">
      <c r="C56" s="265"/>
      <c r="D56" s="147" t="s">
        <v>433</v>
      </c>
      <c r="E56" s="264"/>
      <c r="F56" s="151"/>
      <c r="G56" s="152"/>
      <c r="H56" s="40"/>
      <c r="I56" s="40"/>
      <c r="J56" s="258" t="s">
        <v>712</v>
      </c>
      <c r="K56" s="41"/>
      <c r="L56" s="30"/>
      <c r="M56" s="267">
        <f>COUNTIF($E$57:$E$74,"福岡県")</f>
        <v>2</v>
      </c>
      <c r="N56" s="247" t="s">
        <v>369</v>
      </c>
    </row>
    <row r="57" spans="3:14" s="29" customFormat="1" ht="9.9499999999999993" customHeight="1" x14ac:dyDescent="0.25">
      <c r="C57" s="268">
        <v>27</v>
      </c>
      <c r="D57" s="154" t="str">
        <f>P90</f>
        <v>なかむら　はると</v>
      </c>
      <c r="E57" s="263" t="s">
        <v>125</v>
      </c>
      <c r="F57" s="39"/>
      <c r="G57" s="39"/>
      <c r="H57" s="40"/>
      <c r="I57" s="40"/>
      <c r="J57" s="258"/>
      <c r="K57" s="42"/>
      <c r="M57" s="267"/>
      <c r="N57" s="248"/>
    </row>
    <row r="58" spans="3:14" s="29" customFormat="1" ht="9.9499999999999993" customHeight="1" x14ac:dyDescent="0.25">
      <c r="C58" s="269"/>
      <c r="D58" s="147" t="s">
        <v>501</v>
      </c>
      <c r="E58" s="264"/>
      <c r="F58" s="40"/>
      <c r="G58" s="259" t="s">
        <v>721</v>
      </c>
      <c r="H58" s="41"/>
      <c r="I58" s="40"/>
      <c r="J58" s="40"/>
      <c r="K58" s="42"/>
      <c r="M58" s="267">
        <f>COUNTIF($E$57:$E$74,"佐賀県")</f>
        <v>1</v>
      </c>
      <c r="N58" s="249" t="s">
        <v>423</v>
      </c>
    </row>
    <row r="59" spans="3:14" s="29" customFormat="1" ht="9.9499999999999993" customHeight="1" x14ac:dyDescent="0.25">
      <c r="C59" s="268">
        <v>28</v>
      </c>
      <c r="D59" s="154" t="str">
        <f>P105</f>
        <v>たいら　こうのすけ</v>
      </c>
      <c r="E59" s="263" t="s">
        <v>427</v>
      </c>
      <c r="F59" s="39"/>
      <c r="G59" s="260"/>
      <c r="H59" s="42"/>
      <c r="I59" s="42"/>
      <c r="J59" s="40"/>
      <c r="K59" s="42"/>
      <c r="M59" s="267"/>
      <c r="N59" s="250"/>
    </row>
    <row r="60" spans="3:14" s="29" customFormat="1" ht="9.9499999999999993" customHeight="1" x14ac:dyDescent="0.25">
      <c r="C60" s="269"/>
      <c r="D60" s="147" t="s">
        <v>341</v>
      </c>
      <c r="E60" s="264"/>
      <c r="F60" s="40"/>
      <c r="G60" s="40"/>
      <c r="H60" s="258" t="s">
        <v>727</v>
      </c>
      <c r="I60" s="41"/>
      <c r="J60" s="40"/>
      <c r="K60" s="42"/>
      <c r="M60" s="267">
        <f>COUNTIF($E$57:$E$74,"長崎県")</f>
        <v>1</v>
      </c>
      <c r="N60" s="251" t="s">
        <v>55</v>
      </c>
    </row>
    <row r="61" spans="3:14" s="29" customFormat="1" ht="9.9499999999999993" customHeight="1" x14ac:dyDescent="0.25">
      <c r="C61" s="228">
        <v>29</v>
      </c>
      <c r="D61" s="154" t="str">
        <f>P111</f>
        <v>えのもと　けいと</v>
      </c>
      <c r="E61" s="263" t="s">
        <v>369</v>
      </c>
      <c r="F61" s="39"/>
      <c r="G61" s="39"/>
      <c r="H61" s="258"/>
      <c r="I61" s="42"/>
      <c r="J61" s="42"/>
      <c r="K61" s="42"/>
      <c r="M61" s="267"/>
      <c r="N61" s="252"/>
    </row>
    <row r="62" spans="3:14" s="20" customFormat="1" ht="9.9499999999999993" customHeight="1" x14ac:dyDescent="0.25">
      <c r="C62" s="265"/>
      <c r="D62" s="147" t="s">
        <v>502</v>
      </c>
      <c r="E62" s="264"/>
      <c r="F62" s="40"/>
      <c r="G62" s="259" t="s">
        <v>722</v>
      </c>
      <c r="H62" s="41"/>
      <c r="I62" s="42"/>
      <c r="J62" s="42"/>
      <c r="K62" s="42"/>
      <c r="M62" s="266">
        <f>COUNTIF($E$57:$E$74,"熊本県")</f>
        <v>1</v>
      </c>
      <c r="N62" s="241" t="s">
        <v>125</v>
      </c>
    </row>
    <row r="63" spans="3:14" s="20" customFormat="1" ht="9.9499999999999993" customHeight="1" x14ac:dyDescent="0.25">
      <c r="C63" s="228">
        <v>30</v>
      </c>
      <c r="D63" s="153" t="str">
        <f>P92</f>
        <v>こかじ　けいた</v>
      </c>
      <c r="E63" s="263" t="s">
        <v>174</v>
      </c>
      <c r="F63" s="39"/>
      <c r="G63" s="260"/>
      <c r="H63" s="42"/>
      <c r="I63" s="40"/>
      <c r="J63" s="42"/>
      <c r="K63" s="42"/>
      <c r="M63" s="266"/>
      <c r="N63" s="242"/>
    </row>
    <row r="64" spans="3:14" s="20" customFormat="1" ht="9.9499999999999993" customHeight="1" x14ac:dyDescent="0.25">
      <c r="C64" s="265"/>
      <c r="D64" s="147" t="s">
        <v>431</v>
      </c>
      <c r="E64" s="264"/>
      <c r="F64" s="40"/>
      <c r="G64" s="40"/>
      <c r="H64" s="40"/>
      <c r="I64" s="40"/>
      <c r="J64" s="42"/>
      <c r="K64" s="42"/>
      <c r="M64" s="266">
        <f>COUNTIF($E$57:$E$74,"大分県")</f>
        <v>1</v>
      </c>
      <c r="N64" s="243" t="s">
        <v>174</v>
      </c>
    </row>
    <row r="65" spans="3:23" s="20" customFormat="1" ht="9.9499999999999993" customHeight="1" x14ac:dyDescent="0.25">
      <c r="C65" s="228">
        <v>31</v>
      </c>
      <c r="D65" s="153" t="str">
        <f>P78</f>
        <v>たなか　みずき</v>
      </c>
      <c r="E65" s="263" t="s">
        <v>6</v>
      </c>
      <c r="F65" s="39"/>
      <c r="G65" s="39"/>
      <c r="H65" s="40"/>
      <c r="I65" s="258" t="s">
        <v>730</v>
      </c>
      <c r="J65" s="41"/>
      <c r="K65" s="42"/>
      <c r="M65" s="266"/>
      <c r="N65" s="244"/>
    </row>
    <row r="66" spans="3:23" s="20" customFormat="1" ht="9.9499999999999993" customHeight="1" x14ac:dyDescent="0.25">
      <c r="C66" s="265"/>
      <c r="D66" s="147" t="s">
        <v>503</v>
      </c>
      <c r="E66" s="264"/>
      <c r="F66" s="40"/>
      <c r="G66" s="259" t="s">
        <v>723</v>
      </c>
      <c r="H66" s="41"/>
      <c r="I66" s="258"/>
      <c r="J66" s="42"/>
      <c r="K66" s="40"/>
      <c r="M66" s="266">
        <f>COUNTIF($E$57:$E$74,"宮崎県")</f>
        <v>1</v>
      </c>
      <c r="N66" s="245" t="s">
        <v>272</v>
      </c>
    </row>
    <row r="67" spans="3:23" s="20" customFormat="1" ht="9.9499999999999993" customHeight="1" x14ac:dyDescent="0.25">
      <c r="C67" s="228">
        <v>32</v>
      </c>
      <c r="D67" s="153" t="str">
        <f>P102</f>
        <v>たちもと いっしん</v>
      </c>
      <c r="E67" s="263" t="s">
        <v>272</v>
      </c>
      <c r="F67" s="39"/>
      <c r="G67" s="260"/>
      <c r="H67" s="42"/>
      <c r="I67" s="42"/>
      <c r="J67" s="42"/>
      <c r="K67" s="40"/>
      <c r="M67" s="266"/>
      <c r="N67" s="246"/>
    </row>
    <row r="68" spans="3:23" s="20" customFormat="1" ht="9.9499999999999993" customHeight="1" x14ac:dyDescent="0.25">
      <c r="C68" s="265"/>
      <c r="D68" s="147" t="s">
        <v>504</v>
      </c>
      <c r="E68" s="264"/>
      <c r="F68" s="40"/>
      <c r="G68" s="40"/>
      <c r="H68" s="40"/>
      <c r="I68" s="42"/>
      <c r="J68" s="42"/>
      <c r="K68" s="40"/>
      <c r="M68" s="266">
        <f>COUNTIF($E$57:$E$74,"鹿児島県")</f>
        <v>1</v>
      </c>
      <c r="N68" s="236" t="s">
        <v>223</v>
      </c>
    </row>
    <row r="69" spans="3:23" s="20" customFormat="1" ht="9.9499999999999993" customHeight="1" x14ac:dyDescent="0.25">
      <c r="C69" s="228">
        <v>33</v>
      </c>
      <c r="D69" s="153" t="str">
        <f>P85</f>
        <v>くちうら　おうた</v>
      </c>
      <c r="E69" s="263" t="s">
        <v>52</v>
      </c>
      <c r="F69" s="39"/>
      <c r="G69" s="40"/>
      <c r="H69" s="258" t="s">
        <v>728</v>
      </c>
      <c r="I69" s="41"/>
      <c r="J69" s="42"/>
      <c r="K69" s="40"/>
      <c r="M69" s="266"/>
      <c r="N69" s="237"/>
    </row>
    <row r="70" spans="3:23" s="20" customFormat="1" ht="9.9499999999999993" customHeight="1" x14ac:dyDescent="0.25">
      <c r="C70" s="265"/>
      <c r="D70" s="147" t="s">
        <v>505</v>
      </c>
      <c r="E70" s="264"/>
      <c r="F70" s="261" t="s">
        <v>716</v>
      </c>
      <c r="G70" s="41"/>
      <c r="H70" s="258"/>
      <c r="I70" s="42"/>
      <c r="J70" s="40"/>
      <c r="K70" s="40"/>
      <c r="M70" s="266">
        <f>COUNTIF($E$57:$E$74,"沖縄県")</f>
        <v>1</v>
      </c>
      <c r="N70" s="238" t="s">
        <v>320</v>
      </c>
    </row>
    <row r="71" spans="3:23" s="20" customFormat="1" ht="9.9499999999999993" customHeight="1" x14ac:dyDescent="0.25">
      <c r="C71" s="228">
        <v>34</v>
      </c>
      <c r="D71" s="153" t="str">
        <f>P98</f>
        <v>あべ　こうすけ</v>
      </c>
      <c r="E71" s="263" t="s">
        <v>223</v>
      </c>
      <c r="F71" s="262"/>
      <c r="G71" s="42"/>
      <c r="H71" s="42"/>
      <c r="I71" s="42"/>
      <c r="J71" s="40"/>
      <c r="K71" s="40"/>
      <c r="M71" s="266"/>
      <c r="N71" s="239"/>
    </row>
    <row r="72" spans="3:23" s="20" customFormat="1" ht="9.9499999999999993" customHeight="1" x14ac:dyDescent="0.25">
      <c r="C72" s="265"/>
      <c r="D72" s="147" t="s">
        <v>506</v>
      </c>
      <c r="E72" s="264"/>
      <c r="F72" s="40"/>
      <c r="G72" s="40" t="s">
        <v>724</v>
      </c>
      <c r="H72" s="41"/>
      <c r="I72" s="42"/>
      <c r="J72" s="40"/>
      <c r="K72" s="40"/>
      <c r="Q72" s="340"/>
      <c r="R72" s="340"/>
      <c r="S72" s="340"/>
      <c r="T72" s="340"/>
    </row>
    <row r="73" spans="3:23" s="20" customFormat="1" ht="9.9499999999999993" customHeight="1" x14ac:dyDescent="0.25">
      <c r="C73" s="228">
        <v>35</v>
      </c>
      <c r="D73" s="153" t="str">
        <f>P108</f>
        <v>こが　あおば</v>
      </c>
      <c r="E73" s="263" t="s">
        <v>369</v>
      </c>
      <c r="F73" s="39"/>
      <c r="G73" s="39"/>
      <c r="H73" s="42"/>
      <c r="I73" s="40"/>
      <c r="J73" s="40"/>
      <c r="K73" s="40"/>
      <c r="Q73" s="340"/>
      <c r="R73" s="357"/>
      <c r="S73" s="357"/>
      <c r="T73" s="357"/>
    </row>
    <row r="74" spans="3:23" s="20" customFormat="1" ht="9.9499999999999993" customHeight="1" x14ac:dyDescent="0.25">
      <c r="C74" s="265"/>
      <c r="D74" s="147" t="s">
        <v>388</v>
      </c>
      <c r="E74" s="264"/>
      <c r="F74" s="40"/>
      <c r="G74" s="40"/>
      <c r="H74" s="40"/>
      <c r="I74" s="40"/>
      <c r="J74" s="40"/>
      <c r="K74" s="40"/>
      <c r="Q74" s="340"/>
      <c r="R74" s="358"/>
      <c r="S74" s="358"/>
      <c r="T74" s="358"/>
    </row>
    <row r="75" spans="3:23" s="31" customFormat="1" ht="9.9499999999999993" customHeight="1" thickBot="1" x14ac:dyDescent="0.3">
      <c r="C75" s="49"/>
      <c r="D75" s="149"/>
      <c r="F75" s="20"/>
      <c r="G75" s="20"/>
      <c r="H75" s="20"/>
      <c r="I75" s="20"/>
      <c r="J75" s="20"/>
      <c r="K75" s="20"/>
      <c r="M75" s="9"/>
      <c r="N75" s="9"/>
      <c r="O75" s="10"/>
      <c r="P75" s="10"/>
      <c r="Q75" s="346"/>
      <c r="R75" s="346"/>
      <c r="S75" s="358"/>
      <c r="T75" s="347"/>
      <c r="U75" s="20"/>
      <c r="V75" s="20"/>
      <c r="W75" s="20"/>
    </row>
    <row r="76" spans="3:23" s="31" customFormat="1" ht="9.9499999999999993" customHeight="1" x14ac:dyDescent="0.25">
      <c r="C76" s="49"/>
      <c r="D76" s="149"/>
      <c r="F76" s="20"/>
      <c r="G76" s="20"/>
      <c r="H76" s="20"/>
      <c r="I76" s="20"/>
      <c r="J76" s="20"/>
      <c r="K76" s="20"/>
      <c r="M76" s="1" t="s">
        <v>2</v>
      </c>
      <c r="N76" s="2" t="s">
        <v>3</v>
      </c>
      <c r="O76" s="2" t="s">
        <v>4</v>
      </c>
      <c r="P76" s="343" t="s">
        <v>5</v>
      </c>
      <c r="Q76" s="347"/>
      <c r="R76" s="348"/>
      <c r="S76" s="358"/>
      <c r="T76" s="347"/>
      <c r="U76" s="20"/>
      <c r="V76" s="20"/>
      <c r="W76" s="20"/>
    </row>
    <row r="77" spans="3:23" s="31" customFormat="1" ht="9.9499999999999993" customHeight="1" x14ac:dyDescent="0.25">
      <c r="C77" s="49"/>
      <c r="D77" s="133"/>
      <c r="F77" s="20"/>
      <c r="G77" s="20"/>
      <c r="H77" s="20"/>
      <c r="I77" s="20"/>
      <c r="J77" s="20"/>
      <c r="K77" s="20"/>
      <c r="M77" s="3">
        <v>3</v>
      </c>
      <c r="N77" s="4" t="s">
        <v>6</v>
      </c>
      <c r="O77" s="5" t="s">
        <v>22</v>
      </c>
      <c r="P77" s="344" t="s">
        <v>23</v>
      </c>
      <c r="Q77" s="349"/>
      <c r="R77" s="350"/>
      <c r="S77" s="358"/>
      <c r="T77" s="347"/>
      <c r="U77" s="20"/>
      <c r="V77" s="20"/>
      <c r="W77" s="20"/>
    </row>
    <row r="78" spans="3:23" s="31" customFormat="1" ht="9.9499999999999993" customHeight="1" x14ac:dyDescent="0.25">
      <c r="C78" s="49"/>
      <c r="D78" s="133"/>
      <c r="F78" s="20"/>
      <c r="G78" s="20"/>
      <c r="H78" s="20"/>
      <c r="I78" s="20"/>
      <c r="J78" s="20"/>
      <c r="K78" s="20"/>
      <c r="M78" s="3">
        <v>3</v>
      </c>
      <c r="N78" s="4" t="s">
        <v>6</v>
      </c>
      <c r="O78" s="5" t="s">
        <v>24</v>
      </c>
      <c r="P78" s="344" t="s">
        <v>25</v>
      </c>
      <c r="Q78" s="349"/>
      <c r="R78" s="350"/>
      <c r="S78" s="358"/>
      <c r="T78" s="347"/>
      <c r="U78" s="20"/>
      <c r="V78" s="20"/>
      <c r="W78" s="20"/>
    </row>
    <row r="79" spans="3:23" s="31" customFormat="1" ht="9.9499999999999993" customHeight="1" x14ac:dyDescent="0.25">
      <c r="C79" s="49"/>
      <c r="D79" s="133"/>
      <c r="F79" s="20"/>
      <c r="G79" s="20"/>
      <c r="H79" s="20"/>
      <c r="I79" s="20"/>
      <c r="J79" s="20"/>
      <c r="K79" s="20"/>
      <c r="M79" s="3">
        <v>3</v>
      </c>
      <c r="N79" s="4" t="s">
        <v>6</v>
      </c>
      <c r="O79" s="5" t="s">
        <v>26</v>
      </c>
      <c r="P79" s="344" t="s">
        <v>27</v>
      </c>
      <c r="Q79" s="349"/>
      <c r="R79" s="350"/>
      <c r="S79" s="358"/>
      <c r="T79" s="347"/>
      <c r="U79" s="20"/>
      <c r="V79" s="20"/>
      <c r="W79" s="20"/>
    </row>
    <row r="80" spans="3:23" s="31" customFormat="1" ht="9.9499999999999993" customHeight="1" x14ac:dyDescent="0.25">
      <c r="C80" s="49"/>
      <c r="D80" s="133"/>
      <c r="F80" s="20"/>
      <c r="G80" s="20"/>
      <c r="H80" s="20"/>
      <c r="I80" s="20"/>
      <c r="J80" s="20"/>
      <c r="K80" s="20"/>
      <c r="M80" s="3">
        <v>3</v>
      </c>
      <c r="N80" s="4" t="s">
        <v>6</v>
      </c>
      <c r="O80" s="5" t="s">
        <v>28</v>
      </c>
      <c r="P80" s="344" t="s">
        <v>29</v>
      </c>
      <c r="Q80" s="349"/>
      <c r="R80" s="350"/>
      <c r="S80" s="358"/>
      <c r="T80" s="347"/>
      <c r="U80" s="20"/>
      <c r="V80" s="20"/>
      <c r="W80" s="20"/>
    </row>
    <row r="81" spans="3:23" s="31" customFormat="1" ht="9.9499999999999993" customHeight="1" x14ac:dyDescent="0.25">
      <c r="C81" s="49"/>
      <c r="D81" s="149"/>
      <c r="F81" s="20"/>
      <c r="G81" s="20"/>
      <c r="H81" s="20"/>
      <c r="I81" s="20"/>
      <c r="J81" s="20"/>
      <c r="K81" s="20"/>
      <c r="M81" s="3">
        <v>3</v>
      </c>
      <c r="N81" s="4" t="s">
        <v>55</v>
      </c>
      <c r="O81" s="5" t="s">
        <v>78</v>
      </c>
      <c r="P81" s="344" t="s">
        <v>79</v>
      </c>
      <c r="Q81" s="349"/>
      <c r="R81" s="350"/>
      <c r="S81" s="358"/>
      <c r="T81" s="347"/>
      <c r="U81" s="20"/>
      <c r="V81" s="20"/>
      <c r="W81" s="20"/>
    </row>
    <row r="82" spans="3:23" ht="9.9499999999999993" customHeight="1" x14ac:dyDescent="0.25">
      <c r="M82" s="3">
        <v>3</v>
      </c>
      <c r="N82" s="4" t="s">
        <v>55</v>
      </c>
      <c r="O82" s="5" t="s">
        <v>80</v>
      </c>
      <c r="P82" s="344" t="s">
        <v>81</v>
      </c>
      <c r="Q82" s="349"/>
      <c r="R82" s="350"/>
      <c r="S82" s="358"/>
      <c r="T82" s="347"/>
    </row>
    <row r="83" spans="3:23" ht="9.9499999999999993" customHeight="1" x14ac:dyDescent="0.25">
      <c r="M83" s="3">
        <v>3</v>
      </c>
      <c r="N83" s="4" t="s">
        <v>55</v>
      </c>
      <c r="O83" s="5" t="s">
        <v>82</v>
      </c>
      <c r="P83" s="344" t="s">
        <v>83</v>
      </c>
      <c r="Q83" s="349"/>
      <c r="R83" s="350"/>
      <c r="S83" s="358"/>
      <c r="T83" s="347"/>
    </row>
    <row r="84" spans="3:23" ht="9.9499999999999993" customHeight="1" x14ac:dyDescent="0.25">
      <c r="M84" s="3">
        <v>3</v>
      </c>
      <c r="N84" s="4" t="s">
        <v>55</v>
      </c>
      <c r="O84" s="5" t="s">
        <v>84</v>
      </c>
      <c r="P84" s="344" t="s">
        <v>85</v>
      </c>
      <c r="Q84" s="351"/>
      <c r="R84" s="352"/>
      <c r="S84" s="358"/>
      <c r="T84" s="347"/>
    </row>
    <row r="85" spans="3:23" ht="9.9499999999999993" customHeight="1" x14ac:dyDescent="0.25">
      <c r="M85" s="3">
        <v>3</v>
      </c>
      <c r="N85" s="4" t="s">
        <v>55</v>
      </c>
      <c r="O85" s="5" t="s">
        <v>86</v>
      </c>
      <c r="P85" s="344" t="s">
        <v>87</v>
      </c>
      <c r="Q85" s="351"/>
      <c r="R85" s="352"/>
      <c r="S85" s="358"/>
      <c r="T85" s="347"/>
    </row>
    <row r="86" spans="3:23" s="31" customFormat="1" ht="9.9499999999999993" customHeight="1" x14ac:dyDescent="0.25">
      <c r="C86" s="49"/>
      <c r="D86" s="149"/>
      <c r="F86" s="20"/>
      <c r="G86" s="20"/>
      <c r="H86" s="20"/>
      <c r="I86" s="20"/>
      <c r="J86" s="20"/>
      <c r="K86" s="20"/>
      <c r="M86" s="3">
        <v>3</v>
      </c>
      <c r="N86" s="4" t="s">
        <v>55</v>
      </c>
      <c r="O86" s="5" t="s">
        <v>88</v>
      </c>
      <c r="P86" s="344" t="s">
        <v>89</v>
      </c>
      <c r="Q86" s="351"/>
      <c r="R86" s="352"/>
      <c r="S86" s="358"/>
      <c r="T86" s="347"/>
      <c r="U86" s="20"/>
      <c r="V86" s="20"/>
      <c r="W86" s="20"/>
    </row>
    <row r="87" spans="3:23" s="31" customFormat="1" ht="9.9499999999999993" customHeight="1" x14ac:dyDescent="0.25">
      <c r="C87" s="49"/>
      <c r="D87" s="133"/>
      <c r="F87" s="20"/>
      <c r="G87" s="20"/>
      <c r="H87" s="20"/>
      <c r="I87" s="20"/>
      <c r="J87" s="20"/>
      <c r="K87" s="20"/>
      <c r="M87" s="3">
        <v>3</v>
      </c>
      <c r="N87" s="4" t="s">
        <v>125</v>
      </c>
      <c r="O87" s="5" t="s">
        <v>142</v>
      </c>
      <c r="P87" s="344" t="s">
        <v>143</v>
      </c>
      <c r="Q87" s="351"/>
      <c r="R87" s="352"/>
      <c r="S87" s="358"/>
      <c r="T87" s="347"/>
      <c r="U87" s="20"/>
      <c r="V87" s="20"/>
      <c r="W87" s="20"/>
    </row>
    <row r="88" spans="3:23" s="31" customFormat="1" ht="9.9499999999999993" customHeight="1" x14ac:dyDescent="0.25">
      <c r="C88" s="49"/>
      <c r="D88" s="133"/>
      <c r="F88" s="20"/>
      <c r="G88" s="20"/>
      <c r="H88" s="20"/>
      <c r="I88" s="20"/>
      <c r="J88" s="20"/>
      <c r="K88" s="20"/>
      <c r="M88" s="3">
        <v>3</v>
      </c>
      <c r="N88" s="4" t="s">
        <v>125</v>
      </c>
      <c r="O88" s="5" t="s">
        <v>144</v>
      </c>
      <c r="P88" s="344" t="s">
        <v>145</v>
      </c>
      <c r="Q88" s="349"/>
      <c r="R88" s="350"/>
      <c r="S88" s="358"/>
      <c r="T88" s="347"/>
      <c r="U88" s="20"/>
      <c r="V88" s="20"/>
      <c r="W88" s="20"/>
    </row>
    <row r="89" spans="3:23" s="31" customFormat="1" ht="9.9499999999999993" customHeight="1" x14ac:dyDescent="0.25">
      <c r="C89" s="49"/>
      <c r="D89" s="133"/>
      <c r="F89" s="20"/>
      <c r="G89" s="20"/>
      <c r="H89" s="20"/>
      <c r="I89" s="20"/>
      <c r="J89" s="20"/>
      <c r="K89" s="20"/>
      <c r="M89" s="3">
        <v>3</v>
      </c>
      <c r="N89" s="4" t="s">
        <v>125</v>
      </c>
      <c r="O89" s="5" t="s">
        <v>146</v>
      </c>
      <c r="P89" s="344" t="s">
        <v>147</v>
      </c>
      <c r="Q89" s="349"/>
      <c r="R89" s="350"/>
      <c r="S89" s="358"/>
      <c r="T89" s="347"/>
      <c r="U89" s="20"/>
      <c r="V89" s="20"/>
      <c r="W89" s="20"/>
    </row>
    <row r="90" spans="3:23" s="31" customFormat="1" ht="9.9499999999999993" customHeight="1" x14ac:dyDescent="0.25">
      <c r="C90" s="49"/>
      <c r="D90" s="133"/>
      <c r="F90" s="20"/>
      <c r="G90" s="20"/>
      <c r="H90" s="20"/>
      <c r="I90" s="20"/>
      <c r="J90" s="20"/>
      <c r="K90" s="20"/>
      <c r="M90" s="3">
        <v>3</v>
      </c>
      <c r="N90" s="4" t="s">
        <v>125</v>
      </c>
      <c r="O90" s="5" t="s">
        <v>148</v>
      </c>
      <c r="P90" s="344" t="s">
        <v>149</v>
      </c>
      <c r="Q90" s="349"/>
      <c r="R90" s="350"/>
      <c r="S90" s="358"/>
      <c r="T90" s="347"/>
      <c r="U90" s="20"/>
      <c r="V90" s="20"/>
      <c r="W90" s="20"/>
    </row>
    <row r="91" spans="3:23" s="31" customFormat="1" ht="9.9499999999999993" customHeight="1" x14ac:dyDescent="0.25">
      <c r="C91" s="49"/>
      <c r="D91" s="133"/>
      <c r="F91" s="20"/>
      <c r="G91" s="20"/>
      <c r="H91" s="20"/>
      <c r="I91" s="20"/>
      <c r="J91" s="20"/>
      <c r="K91" s="20"/>
      <c r="M91" s="3">
        <v>3</v>
      </c>
      <c r="N91" s="4" t="s">
        <v>174</v>
      </c>
      <c r="O91" s="5" t="s">
        <v>191</v>
      </c>
      <c r="P91" s="344" t="s">
        <v>192</v>
      </c>
      <c r="Q91" s="349"/>
      <c r="R91" s="350"/>
      <c r="S91" s="358"/>
      <c r="T91" s="347"/>
      <c r="U91" s="20"/>
      <c r="V91" s="20"/>
      <c r="W91" s="20"/>
    </row>
    <row r="92" spans="3:23" s="31" customFormat="1" ht="9.9499999999999993" customHeight="1" x14ac:dyDescent="0.25">
      <c r="C92" s="49"/>
      <c r="D92" s="133"/>
      <c r="F92" s="20"/>
      <c r="G92" s="20"/>
      <c r="H92" s="20"/>
      <c r="I92" s="20"/>
      <c r="J92" s="20"/>
      <c r="K92" s="20"/>
      <c r="M92" s="3">
        <v>3</v>
      </c>
      <c r="N92" s="4" t="s">
        <v>174</v>
      </c>
      <c r="O92" s="5" t="s">
        <v>193</v>
      </c>
      <c r="P92" s="344" t="s">
        <v>194</v>
      </c>
      <c r="Q92" s="349"/>
      <c r="R92" s="350"/>
      <c r="S92" s="358"/>
      <c r="T92" s="347"/>
      <c r="U92" s="20"/>
      <c r="V92" s="20"/>
      <c r="W92" s="20"/>
    </row>
    <row r="93" spans="3:23" s="31" customFormat="1" ht="9.9499999999999993" customHeight="1" x14ac:dyDescent="0.25">
      <c r="C93" s="49"/>
      <c r="D93" s="133"/>
      <c r="F93" s="20"/>
      <c r="G93" s="20"/>
      <c r="H93" s="20"/>
      <c r="I93" s="20"/>
      <c r="J93" s="20"/>
      <c r="K93" s="20"/>
      <c r="M93" s="3">
        <v>3</v>
      </c>
      <c r="N93" s="4" t="s">
        <v>174</v>
      </c>
      <c r="O93" s="5" t="s">
        <v>195</v>
      </c>
      <c r="P93" s="344" t="s">
        <v>196</v>
      </c>
      <c r="Q93" s="349"/>
      <c r="R93" s="350"/>
      <c r="S93" s="358"/>
      <c r="T93" s="347"/>
      <c r="U93" s="20"/>
      <c r="V93" s="20"/>
      <c r="W93" s="20"/>
    </row>
    <row r="94" spans="3:23" s="31" customFormat="1" ht="9.9499999999999993" customHeight="1" x14ac:dyDescent="0.25">
      <c r="C94" s="49"/>
      <c r="D94" s="133"/>
      <c r="F94" s="20"/>
      <c r="G94" s="20"/>
      <c r="H94" s="20"/>
      <c r="I94" s="20"/>
      <c r="J94" s="20"/>
      <c r="K94" s="20"/>
      <c r="M94" s="3">
        <v>3</v>
      </c>
      <c r="N94" s="4" t="s">
        <v>174</v>
      </c>
      <c r="O94" s="5" t="s">
        <v>197</v>
      </c>
      <c r="P94" s="344" t="s">
        <v>198</v>
      </c>
      <c r="Q94" s="349"/>
      <c r="R94" s="350"/>
      <c r="S94" s="358"/>
      <c r="T94" s="347"/>
      <c r="U94" s="20"/>
      <c r="V94" s="20"/>
      <c r="W94" s="20"/>
    </row>
    <row r="95" spans="3:23" s="31" customFormat="1" ht="9.9499999999999993" customHeight="1" x14ac:dyDescent="0.25">
      <c r="C95" s="49"/>
      <c r="D95" s="133"/>
      <c r="F95" s="20"/>
      <c r="G95" s="20"/>
      <c r="H95" s="20"/>
      <c r="I95" s="20"/>
      <c r="J95" s="20"/>
      <c r="K95" s="20"/>
      <c r="M95" s="3">
        <v>3</v>
      </c>
      <c r="N95" s="4" t="s">
        <v>223</v>
      </c>
      <c r="O95" s="5" t="s">
        <v>240</v>
      </c>
      <c r="P95" s="344" t="s">
        <v>241</v>
      </c>
      <c r="Q95" s="349"/>
      <c r="R95" s="350"/>
      <c r="S95" s="358"/>
      <c r="T95" s="347"/>
      <c r="U95" s="20"/>
      <c r="V95" s="20"/>
      <c r="W95" s="20"/>
    </row>
    <row r="96" spans="3:23" s="31" customFormat="1" ht="9.9499999999999993" customHeight="1" x14ac:dyDescent="0.25">
      <c r="C96" s="49"/>
      <c r="D96" s="133"/>
      <c r="F96" s="20"/>
      <c r="G96" s="20"/>
      <c r="H96" s="20"/>
      <c r="I96" s="20"/>
      <c r="J96" s="20"/>
      <c r="K96" s="20"/>
      <c r="M96" s="3">
        <v>3</v>
      </c>
      <c r="N96" s="4" t="s">
        <v>223</v>
      </c>
      <c r="O96" s="5" t="s">
        <v>242</v>
      </c>
      <c r="P96" s="344" t="s">
        <v>243</v>
      </c>
      <c r="Q96" s="349"/>
      <c r="R96" s="350"/>
      <c r="S96" s="358"/>
      <c r="T96" s="347"/>
      <c r="U96" s="20"/>
      <c r="V96" s="20"/>
      <c r="W96" s="20"/>
    </row>
    <row r="97" spans="3:23" s="31" customFormat="1" ht="9.9499999999999993" customHeight="1" x14ac:dyDescent="0.25">
      <c r="C97" s="49"/>
      <c r="D97" s="133"/>
      <c r="F97" s="20"/>
      <c r="G97" s="20"/>
      <c r="H97" s="20"/>
      <c r="I97" s="20"/>
      <c r="J97" s="20"/>
      <c r="K97" s="20"/>
      <c r="M97" s="3">
        <v>3</v>
      </c>
      <c r="N97" s="4" t="s">
        <v>223</v>
      </c>
      <c r="O97" s="5" t="s">
        <v>244</v>
      </c>
      <c r="P97" s="344" t="s">
        <v>245</v>
      </c>
      <c r="Q97" s="349"/>
      <c r="R97" s="350"/>
      <c r="S97" s="358"/>
      <c r="T97" s="347"/>
      <c r="U97" s="20"/>
      <c r="V97" s="20"/>
      <c r="W97" s="20"/>
    </row>
    <row r="98" spans="3:23" s="31" customFormat="1" ht="9.9499999999999993" customHeight="1" x14ac:dyDescent="0.25">
      <c r="C98" s="49"/>
      <c r="D98" s="133"/>
      <c r="F98" s="20"/>
      <c r="G98" s="20"/>
      <c r="H98" s="20"/>
      <c r="I98" s="20"/>
      <c r="J98" s="20"/>
      <c r="K98" s="20"/>
      <c r="M98" s="3">
        <v>3</v>
      </c>
      <c r="N98" s="4" t="s">
        <v>223</v>
      </c>
      <c r="O98" s="5" t="s">
        <v>246</v>
      </c>
      <c r="P98" s="344" t="s">
        <v>247</v>
      </c>
      <c r="Q98" s="349"/>
      <c r="R98" s="350"/>
      <c r="S98" s="358"/>
      <c r="T98" s="347"/>
      <c r="U98" s="20"/>
      <c r="V98" s="20"/>
      <c r="W98" s="20"/>
    </row>
    <row r="99" spans="3:23" s="31" customFormat="1" ht="9.9499999999999993" customHeight="1" x14ac:dyDescent="0.25">
      <c r="C99" s="49"/>
      <c r="D99" s="133"/>
      <c r="F99" s="20"/>
      <c r="G99" s="20"/>
      <c r="H99" s="20"/>
      <c r="I99" s="20"/>
      <c r="J99" s="20"/>
      <c r="K99" s="20"/>
      <c r="M99" s="3">
        <v>3</v>
      </c>
      <c r="N99" s="4" t="s">
        <v>272</v>
      </c>
      <c r="O99" s="5" t="s">
        <v>279</v>
      </c>
      <c r="P99" s="344" t="s">
        <v>280</v>
      </c>
      <c r="Q99" s="349"/>
      <c r="R99" s="350"/>
      <c r="S99" s="358"/>
      <c r="T99" s="347"/>
      <c r="U99" s="20"/>
      <c r="V99" s="20"/>
      <c r="W99" s="20"/>
    </row>
    <row r="100" spans="3:23" s="31" customFormat="1" ht="9.9499999999999993" customHeight="1" x14ac:dyDescent="0.25">
      <c r="C100" s="49"/>
      <c r="D100" s="133"/>
      <c r="F100" s="20"/>
      <c r="G100" s="20"/>
      <c r="H100" s="20"/>
      <c r="I100" s="20"/>
      <c r="J100" s="20"/>
      <c r="K100" s="20"/>
      <c r="M100" s="3">
        <v>3</v>
      </c>
      <c r="N100" s="4" t="s">
        <v>272</v>
      </c>
      <c r="O100" s="5" t="s">
        <v>281</v>
      </c>
      <c r="P100" s="344" t="s">
        <v>282</v>
      </c>
      <c r="Q100" s="349"/>
      <c r="R100" s="350"/>
      <c r="S100" s="358"/>
      <c r="T100" s="347"/>
      <c r="U100" s="20"/>
      <c r="V100" s="20"/>
      <c r="W100" s="20"/>
    </row>
    <row r="101" spans="3:23" s="31" customFormat="1" ht="9.9499999999999993" customHeight="1" x14ac:dyDescent="0.25">
      <c r="C101" s="49"/>
      <c r="D101" s="133"/>
      <c r="F101" s="20"/>
      <c r="G101" s="20"/>
      <c r="H101" s="20"/>
      <c r="I101" s="20"/>
      <c r="J101" s="20"/>
      <c r="K101" s="20"/>
      <c r="M101" s="3">
        <v>3</v>
      </c>
      <c r="N101" s="4" t="s">
        <v>272</v>
      </c>
      <c r="O101" s="5" t="s">
        <v>299</v>
      </c>
      <c r="P101" s="344" t="s">
        <v>296</v>
      </c>
      <c r="Q101" s="349"/>
      <c r="R101" s="350"/>
      <c r="S101" s="358"/>
      <c r="T101" s="347"/>
      <c r="U101" s="20"/>
      <c r="V101" s="20"/>
      <c r="W101" s="20"/>
    </row>
    <row r="102" spans="3:23" s="31" customFormat="1" ht="9.9499999999999993" customHeight="1" x14ac:dyDescent="0.25">
      <c r="C102" s="49"/>
      <c r="D102" s="133"/>
      <c r="F102" s="20"/>
      <c r="G102" s="20"/>
      <c r="H102" s="20"/>
      <c r="I102" s="20"/>
      <c r="J102" s="20"/>
      <c r="K102" s="20"/>
      <c r="M102" s="3">
        <v>3</v>
      </c>
      <c r="N102" s="4" t="s">
        <v>272</v>
      </c>
      <c r="O102" s="5" t="s">
        <v>300</v>
      </c>
      <c r="P102" s="344" t="s">
        <v>301</v>
      </c>
      <c r="Q102" s="349"/>
      <c r="R102" s="350"/>
      <c r="S102" s="358"/>
      <c r="T102" s="347"/>
      <c r="U102" s="20"/>
      <c r="V102" s="20"/>
      <c r="W102" s="20"/>
    </row>
    <row r="103" spans="3:23" s="31" customFormat="1" ht="9.9499999999999993" customHeight="1" x14ac:dyDescent="0.25">
      <c r="C103" s="49"/>
      <c r="D103" s="133"/>
      <c r="F103" s="20"/>
      <c r="G103" s="20"/>
      <c r="H103" s="20"/>
      <c r="I103" s="20"/>
      <c r="J103" s="20"/>
      <c r="K103" s="20"/>
      <c r="M103" s="3">
        <v>3</v>
      </c>
      <c r="N103" s="4" t="s">
        <v>320</v>
      </c>
      <c r="O103" s="5" t="s">
        <v>337</v>
      </c>
      <c r="P103" s="344" t="s">
        <v>338</v>
      </c>
      <c r="Q103" s="349"/>
      <c r="R103" s="350"/>
      <c r="S103" s="358"/>
      <c r="T103" s="347"/>
      <c r="U103" s="20"/>
      <c r="V103" s="20"/>
      <c r="W103" s="20"/>
    </row>
    <row r="104" spans="3:23" s="31" customFormat="1" ht="9.9499999999999993" customHeight="1" x14ac:dyDescent="0.25">
      <c r="C104" s="49"/>
      <c r="D104" s="133"/>
      <c r="F104" s="20"/>
      <c r="G104" s="20"/>
      <c r="H104" s="20"/>
      <c r="I104" s="20"/>
      <c r="J104" s="20"/>
      <c r="K104" s="20"/>
      <c r="M104" s="3">
        <v>3</v>
      </c>
      <c r="N104" s="4" t="s">
        <v>320</v>
      </c>
      <c r="O104" s="5" t="s">
        <v>339</v>
      </c>
      <c r="P104" s="344" t="s">
        <v>340</v>
      </c>
      <c r="Q104" s="349"/>
      <c r="R104" s="350"/>
      <c r="S104" s="358"/>
      <c r="T104" s="347"/>
      <c r="U104" s="20"/>
      <c r="V104" s="20"/>
      <c r="W104" s="20"/>
    </row>
    <row r="105" spans="3:23" s="31" customFormat="1" ht="9.9499999999999993" customHeight="1" x14ac:dyDescent="0.25">
      <c r="C105" s="49"/>
      <c r="D105" s="133"/>
      <c r="F105" s="20"/>
      <c r="G105" s="20"/>
      <c r="H105" s="20"/>
      <c r="I105" s="20"/>
      <c r="J105" s="20"/>
      <c r="K105" s="20"/>
      <c r="M105" s="3">
        <v>3</v>
      </c>
      <c r="N105" s="4" t="s">
        <v>320</v>
      </c>
      <c r="O105" s="5" t="s">
        <v>341</v>
      </c>
      <c r="P105" s="344" t="s">
        <v>342</v>
      </c>
      <c r="Q105" s="349"/>
      <c r="R105" s="350"/>
      <c r="S105" s="358"/>
      <c r="T105" s="347"/>
      <c r="U105" s="20"/>
      <c r="V105" s="20"/>
      <c r="W105" s="20"/>
    </row>
    <row r="106" spans="3:23" ht="9.9499999999999993" customHeight="1" x14ac:dyDescent="0.25">
      <c r="D106" s="121"/>
      <c r="M106" s="3">
        <v>3</v>
      </c>
      <c r="N106" s="4" t="s">
        <v>320</v>
      </c>
      <c r="O106" s="5" t="s">
        <v>343</v>
      </c>
      <c r="P106" s="344" t="s">
        <v>344</v>
      </c>
      <c r="Q106" s="349"/>
      <c r="R106" s="350"/>
      <c r="S106" s="358"/>
      <c r="T106" s="347"/>
    </row>
    <row r="107" spans="3:23" ht="9.9499999999999993" customHeight="1" x14ac:dyDescent="0.25">
      <c r="D107" s="121"/>
      <c r="M107" s="12">
        <v>3</v>
      </c>
      <c r="N107" s="13" t="s">
        <v>369</v>
      </c>
      <c r="O107" s="14" t="s">
        <v>386</v>
      </c>
      <c r="P107" s="345" t="s">
        <v>387</v>
      </c>
      <c r="Q107" s="359"/>
      <c r="R107" s="360"/>
      <c r="S107" s="358"/>
      <c r="T107" s="347"/>
    </row>
    <row r="108" spans="3:23" ht="9.9499999999999993" customHeight="1" x14ac:dyDescent="0.25">
      <c r="D108" s="121"/>
      <c r="M108" s="12">
        <v>3</v>
      </c>
      <c r="N108" s="13" t="s">
        <v>369</v>
      </c>
      <c r="O108" s="14" t="s">
        <v>388</v>
      </c>
      <c r="P108" s="345" t="s">
        <v>389</v>
      </c>
      <c r="Q108" s="353"/>
      <c r="R108" s="354"/>
      <c r="S108" s="358"/>
      <c r="T108" s="347"/>
    </row>
    <row r="109" spans="3:23" ht="9.9499999999999993" customHeight="1" x14ac:dyDescent="0.25">
      <c r="D109" s="121"/>
      <c r="M109" s="12">
        <v>3</v>
      </c>
      <c r="N109" s="13" t="s">
        <v>369</v>
      </c>
      <c r="O109" s="14" t="s">
        <v>390</v>
      </c>
      <c r="P109" s="345" t="s">
        <v>391</v>
      </c>
      <c r="Q109" s="353"/>
      <c r="R109" s="354"/>
      <c r="S109" s="358"/>
      <c r="T109" s="347"/>
    </row>
    <row r="110" spans="3:23" s="31" customFormat="1" ht="9.9499999999999993" customHeight="1" x14ac:dyDescent="0.25">
      <c r="C110" s="49"/>
      <c r="D110" s="133"/>
      <c r="F110" s="20"/>
      <c r="G110" s="20"/>
      <c r="H110" s="20"/>
      <c r="I110" s="20"/>
      <c r="J110" s="20"/>
      <c r="K110" s="20"/>
      <c r="M110" s="12">
        <v>3</v>
      </c>
      <c r="N110" s="13" t="s">
        <v>369</v>
      </c>
      <c r="O110" s="14" t="s">
        <v>392</v>
      </c>
      <c r="P110" s="345" t="s">
        <v>393</v>
      </c>
      <c r="Q110" s="353"/>
      <c r="R110" s="354"/>
      <c r="S110" s="358"/>
      <c r="T110" s="358"/>
      <c r="U110" s="20"/>
      <c r="V110" s="20"/>
      <c r="W110" s="20"/>
    </row>
    <row r="111" spans="3:23" s="31" customFormat="1" ht="9.9499999999999993" customHeight="1" x14ac:dyDescent="0.25">
      <c r="C111" s="49"/>
      <c r="D111" s="133"/>
      <c r="F111" s="20"/>
      <c r="G111" s="20"/>
      <c r="H111" s="20"/>
      <c r="I111" s="20"/>
      <c r="J111" s="20"/>
      <c r="K111" s="20"/>
      <c r="M111" s="12">
        <v>3</v>
      </c>
      <c r="N111" s="13" t="s">
        <v>369</v>
      </c>
      <c r="O111" s="14" t="s">
        <v>394</v>
      </c>
      <c r="P111" s="345" t="s">
        <v>395</v>
      </c>
      <c r="Q111" s="353"/>
      <c r="R111" s="354"/>
      <c r="S111" s="358"/>
      <c r="T111" s="351"/>
      <c r="U111" s="20"/>
      <c r="V111" s="20"/>
      <c r="W111" s="20"/>
    </row>
    <row r="112" spans="3:23" s="31" customFormat="1" ht="9.9499999999999993" customHeight="1" x14ac:dyDescent="0.25">
      <c r="C112" s="49"/>
      <c r="D112" s="149"/>
      <c r="F112" s="20"/>
      <c r="G112" s="20"/>
      <c r="H112" s="20"/>
      <c r="I112" s="20"/>
      <c r="J112" s="20"/>
      <c r="K112" s="20"/>
      <c r="M112" s="11"/>
      <c r="N112" s="11"/>
      <c r="O112" s="11"/>
      <c r="P112" s="11"/>
      <c r="Q112" s="358"/>
      <c r="R112" s="358"/>
      <c r="S112" s="358"/>
      <c r="T112" s="358"/>
      <c r="U112" s="20"/>
      <c r="V112" s="20"/>
      <c r="W112" s="20"/>
    </row>
    <row r="113" spans="3:24" s="31" customFormat="1" ht="9.9499999999999993" customHeight="1" x14ac:dyDescent="0.25">
      <c r="C113" s="49"/>
      <c r="D113" s="149"/>
      <c r="F113" s="20"/>
      <c r="G113" s="20"/>
      <c r="H113" s="20"/>
      <c r="I113" s="20"/>
      <c r="J113" s="20"/>
      <c r="K113" s="20"/>
      <c r="M113" s="11"/>
      <c r="N113" s="11"/>
      <c r="O113" s="11"/>
      <c r="P113" s="11"/>
      <c r="Q113" s="358"/>
      <c r="R113" s="358"/>
      <c r="S113" s="340"/>
      <c r="T113" s="340"/>
      <c r="U113" s="20"/>
      <c r="V113" s="20"/>
      <c r="W113" s="20"/>
    </row>
    <row r="114" spans="3:24" s="31" customFormat="1" ht="9.9499999999999993" customHeight="1" x14ac:dyDescent="0.25">
      <c r="C114" s="49"/>
      <c r="D114" s="149"/>
      <c r="F114" s="20"/>
      <c r="G114" s="20"/>
      <c r="H114" s="20"/>
      <c r="I114" s="20"/>
      <c r="J114" s="20"/>
      <c r="K114" s="20"/>
      <c r="M114" s="11"/>
      <c r="N114" s="11"/>
      <c r="O114" s="11"/>
      <c r="P114" s="11"/>
      <c r="Q114" s="358"/>
      <c r="R114" s="358"/>
      <c r="S114" s="340"/>
      <c r="T114" s="340"/>
      <c r="U114" s="20"/>
      <c r="V114" s="20"/>
      <c r="W114" s="20"/>
    </row>
    <row r="115" spans="3:24" s="31" customFormat="1" ht="9.9499999999999993" customHeight="1" x14ac:dyDescent="0.25">
      <c r="C115" s="49"/>
      <c r="D115" s="149"/>
      <c r="F115" s="20"/>
      <c r="G115" s="20"/>
      <c r="H115" s="20"/>
      <c r="I115" s="20"/>
      <c r="J115" s="20"/>
      <c r="K115" s="20"/>
      <c r="M115" s="20"/>
      <c r="N115" s="20"/>
      <c r="O115" s="20"/>
      <c r="P115" s="20"/>
      <c r="Q115" s="340"/>
      <c r="R115" s="340"/>
      <c r="S115" s="340"/>
      <c r="T115" s="340"/>
      <c r="U115" s="20"/>
      <c r="V115" s="20"/>
      <c r="W115" s="20"/>
    </row>
    <row r="116" spans="3:24" s="31" customFormat="1" ht="9.9499999999999993" customHeight="1" x14ac:dyDescent="0.25">
      <c r="C116" s="49"/>
      <c r="D116" s="149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340"/>
      <c r="R116" s="340"/>
      <c r="S116" s="340"/>
      <c r="T116" s="340"/>
      <c r="U116" s="20"/>
      <c r="V116" s="20"/>
      <c r="W116" s="20"/>
      <c r="X116" s="20"/>
    </row>
    <row r="117" spans="3:24" s="31" customFormat="1" ht="9.9499999999999993" customHeight="1" x14ac:dyDescent="0.25">
      <c r="C117" s="49"/>
      <c r="D117" s="149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340"/>
      <c r="R117" s="340"/>
      <c r="S117" s="340"/>
      <c r="T117" s="340"/>
      <c r="U117" s="20"/>
      <c r="V117" s="20"/>
      <c r="W117" s="20"/>
      <c r="X117" s="20"/>
    </row>
    <row r="118" spans="3:24" s="31" customFormat="1" ht="9.9499999999999993" customHeight="1" x14ac:dyDescent="0.25">
      <c r="C118" s="49"/>
      <c r="D118" s="149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3:24" s="31" customFormat="1" ht="9.9499999999999993" customHeight="1" x14ac:dyDescent="0.25">
      <c r="C119" s="49"/>
      <c r="D119" s="149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3:24" s="31" customFormat="1" ht="9.9499999999999993" customHeight="1" x14ac:dyDescent="0.25">
      <c r="C120" s="49"/>
      <c r="D120" s="149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3:24" s="31" customFormat="1" ht="9.9499999999999993" customHeight="1" x14ac:dyDescent="0.25">
      <c r="C121" s="49"/>
      <c r="D121" s="149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3:24" s="31" customFormat="1" ht="9.9499999999999993" customHeight="1" x14ac:dyDescent="0.25">
      <c r="C122" s="49"/>
      <c r="D122" s="149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3:24" s="31" customFormat="1" ht="9.9499999999999993" customHeight="1" x14ac:dyDescent="0.25">
      <c r="C123" s="49"/>
      <c r="D123" s="149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3:24" s="31" customFormat="1" ht="9.9499999999999993" customHeight="1" x14ac:dyDescent="0.25">
      <c r="C124" s="49"/>
      <c r="D124" s="149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3:24" s="31" customFormat="1" ht="9.9499999999999993" customHeight="1" x14ac:dyDescent="0.25">
      <c r="C125" s="49"/>
      <c r="D125" s="149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3:24" s="31" customFormat="1" ht="9.9499999999999993" customHeight="1" x14ac:dyDescent="0.25">
      <c r="C126" s="49"/>
      <c r="D126" s="149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3:24" s="31" customFormat="1" ht="9.9499999999999993" customHeight="1" x14ac:dyDescent="0.25">
      <c r="C127" s="49"/>
      <c r="D127" s="149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3:24" s="31" customFormat="1" ht="9.9499999999999993" customHeight="1" x14ac:dyDescent="0.25">
      <c r="C128" s="49"/>
      <c r="D128" s="149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3:24" s="31" customFormat="1" ht="9.9499999999999993" customHeight="1" x14ac:dyDescent="0.25">
      <c r="C129" s="49"/>
      <c r="D129" s="149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4" spans="3:24" s="31" customFormat="1" ht="9.9499999999999993" customHeight="1" x14ac:dyDescent="0.25">
      <c r="C134" s="49"/>
      <c r="D134" s="149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3:24" s="31" customFormat="1" ht="9.9499999999999993" customHeight="1" x14ac:dyDescent="0.25">
      <c r="C135" s="49"/>
      <c r="D135" s="149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3:24" s="31" customFormat="1" ht="9.9499999999999993" customHeight="1" x14ac:dyDescent="0.25">
      <c r="C136" s="49"/>
      <c r="D136" s="149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3:24" s="31" customFormat="1" ht="9.9499999999999993" customHeight="1" x14ac:dyDescent="0.25">
      <c r="C137" s="49"/>
      <c r="D137" s="149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3:24" s="31" customFormat="1" ht="9.9499999999999993" customHeight="1" x14ac:dyDescent="0.25">
      <c r="C138" s="49"/>
      <c r="D138" s="149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3:24" s="31" customFormat="1" ht="9.9499999999999993" customHeight="1" x14ac:dyDescent="0.25">
      <c r="C139" s="49"/>
      <c r="D139" s="149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3:24" s="31" customFormat="1" ht="9.9499999999999993" customHeight="1" x14ac:dyDescent="0.25">
      <c r="C140" s="49"/>
      <c r="D140" s="149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2" spans="3:24" s="31" customFormat="1" ht="9.9499999999999993" customHeight="1" x14ac:dyDescent="0.25">
      <c r="C142" s="49"/>
      <c r="D142" s="149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3:24" s="31" customFormat="1" ht="9.9499999999999993" customHeight="1" x14ac:dyDescent="0.25">
      <c r="C143" s="49"/>
      <c r="D143" s="149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3:24" s="31" customFormat="1" ht="9.9499999999999993" customHeight="1" x14ac:dyDescent="0.25">
      <c r="C144" s="49"/>
      <c r="D144" s="149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3:24" s="31" customFormat="1" ht="9.9499999999999993" customHeight="1" x14ac:dyDescent="0.25">
      <c r="C145" s="49"/>
      <c r="D145" s="149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3:24" s="31" customFormat="1" ht="9.9499999999999993" customHeight="1" x14ac:dyDescent="0.25">
      <c r="C146" s="49"/>
      <c r="D146" s="149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3:24" s="31" customFormat="1" ht="9.9499999999999993" customHeight="1" x14ac:dyDescent="0.25">
      <c r="C147" s="49"/>
      <c r="D147" s="14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3:24" s="31" customFormat="1" ht="9.9499999999999993" customHeight="1" x14ac:dyDescent="0.25">
      <c r="C148" s="49"/>
      <c r="D148" s="149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3:24" s="31" customFormat="1" ht="9.9499999999999993" customHeight="1" x14ac:dyDescent="0.25">
      <c r="C149" s="49"/>
      <c r="D149" s="149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3:24" s="31" customFormat="1" ht="9.9499999999999993" customHeight="1" x14ac:dyDescent="0.25">
      <c r="C150" s="49"/>
      <c r="D150" s="149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3:24" s="31" customFormat="1" ht="9.9499999999999993" customHeight="1" x14ac:dyDescent="0.25">
      <c r="C151" s="49"/>
      <c r="D151" s="149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3:24" s="31" customFormat="1" ht="9.9499999999999993" customHeight="1" x14ac:dyDescent="0.25">
      <c r="C152" s="49"/>
      <c r="D152" s="149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3:24" s="31" customFormat="1" ht="9.9499999999999993" customHeight="1" x14ac:dyDescent="0.25">
      <c r="C153" s="49"/>
      <c r="D153" s="149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3:24" s="31" customFormat="1" ht="9.9499999999999993" customHeight="1" x14ac:dyDescent="0.25">
      <c r="C154" s="49"/>
      <c r="D154" s="149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8" spans="3:24" s="31" customFormat="1" ht="9.9499999999999993" customHeight="1" x14ac:dyDescent="0.25">
      <c r="C158" s="49"/>
      <c r="D158" s="149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3:24" s="31" customFormat="1" ht="9.9499999999999993" customHeight="1" x14ac:dyDescent="0.25">
      <c r="C159" s="49"/>
      <c r="D159" s="149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3:24" s="31" customFormat="1" ht="9.9499999999999993" customHeight="1" x14ac:dyDescent="0.25">
      <c r="C160" s="49"/>
      <c r="D160" s="149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3:24" s="31" customFormat="1" ht="9.9499999999999993" customHeight="1" x14ac:dyDescent="0.25">
      <c r="C161" s="49"/>
      <c r="D161" s="149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3:24" s="31" customFormat="1" ht="9.9499999999999993" customHeight="1" x14ac:dyDescent="0.25">
      <c r="C162" s="49"/>
      <c r="D162" s="149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3:24" s="31" customFormat="1" ht="9.9499999999999993" customHeight="1" x14ac:dyDescent="0.25">
      <c r="C163" s="49"/>
      <c r="D163" s="14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3:24" s="31" customFormat="1" ht="9.9499999999999993" customHeight="1" x14ac:dyDescent="0.25">
      <c r="C164" s="49"/>
      <c r="D164" s="149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3:24" s="31" customFormat="1" ht="9.9499999999999993" customHeight="1" x14ac:dyDescent="0.25">
      <c r="C165" s="49"/>
      <c r="D165" s="149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3:24" s="31" customFormat="1" ht="9.9499999999999993" customHeight="1" x14ac:dyDescent="0.25">
      <c r="C166" s="49"/>
      <c r="D166" s="149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3:24" s="31" customFormat="1" ht="9.9499999999999993" customHeight="1" x14ac:dyDescent="0.25">
      <c r="C167" s="49"/>
      <c r="D167" s="149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3:24" s="31" customFormat="1" ht="9.9499999999999993" customHeight="1" x14ac:dyDescent="0.25">
      <c r="C168" s="49"/>
      <c r="D168" s="149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3:24" s="31" customFormat="1" ht="9.9499999999999993" customHeight="1" x14ac:dyDescent="0.25">
      <c r="C169" s="49"/>
      <c r="D169" s="149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3:24" s="31" customFormat="1" ht="9.9499999999999993" customHeight="1" x14ac:dyDescent="0.25">
      <c r="C170" s="49"/>
      <c r="D170" s="149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3:24" s="31" customFormat="1" ht="9.9499999999999993" customHeight="1" x14ac:dyDescent="0.25">
      <c r="C171" s="49"/>
      <c r="D171" s="149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3:24" s="31" customFormat="1" ht="9.9499999999999993" customHeight="1" x14ac:dyDescent="0.25">
      <c r="C172" s="49"/>
      <c r="D172" s="149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3:24" s="31" customFormat="1" ht="9.9499999999999993" customHeight="1" x14ac:dyDescent="0.25">
      <c r="C173" s="49"/>
      <c r="D173" s="149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3:24" s="31" customFormat="1" ht="9.9499999999999993" customHeight="1" x14ac:dyDescent="0.25">
      <c r="C174" s="49"/>
      <c r="D174" s="149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3:24" s="31" customFormat="1" ht="9.9499999999999993" customHeight="1" x14ac:dyDescent="0.25">
      <c r="C175" s="49"/>
      <c r="D175" s="149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3:24" s="31" customFormat="1" ht="9.9499999999999993" customHeight="1" x14ac:dyDescent="0.25">
      <c r="C176" s="49"/>
      <c r="D176" s="149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3:24" s="31" customFormat="1" ht="9.9499999999999993" customHeight="1" x14ac:dyDescent="0.25">
      <c r="C177" s="49"/>
      <c r="D177" s="149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82" spans="3:24" s="31" customFormat="1" ht="9.9499999999999993" customHeight="1" x14ac:dyDescent="0.25">
      <c r="C182" s="49"/>
      <c r="D182" s="149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3:24" s="31" customFormat="1" ht="9.9499999999999993" customHeight="1" x14ac:dyDescent="0.25">
      <c r="C183" s="49"/>
      <c r="D183" s="149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3:24" s="31" customFormat="1" ht="9.9499999999999993" customHeight="1" x14ac:dyDescent="0.25">
      <c r="C184" s="49"/>
      <c r="D184" s="149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3:24" s="31" customFormat="1" ht="9.9499999999999993" customHeight="1" x14ac:dyDescent="0.25">
      <c r="C185" s="49"/>
      <c r="D185" s="149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3:24" s="31" customFormat="1" ht="9.9499999999999993" customHeight="1" x14ac:dyDescent="0.25">
      <c r="C186" s="49"/>
      <c r="D186" s="149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3:24" s="31" customFormat="1" ht="9.9499999999999993" customHeight="1" x14ac:dyDescent="0.25">
      <c r="C187" s="49"/>
      <c r="D187" s="149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3:24" s="31" customFormat="1" ht="9.9499999999999993" customHeight="1" x14ac:dyDescent="0.25">
      <c r="C188" s="49"/>
      <c r="D188" s="149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3:24" s="31" customFormat="1" ht="9.9499999999999993" customHeight="1" x14ac:dyDescent="0.25">
      <c r="C189" s="49"/>
      <c r="D189" s="149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3:24" s="31" customFormat="1" ht="9.9499999999999993" customHeight="1" x14ac:dyDescent="0.25">
      <c r="C190" s="49"/>
      <c r="D190" s="149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3:24" s="31" customFormat="1" ht="9.9499999999999993" customHeight="1" x14ac:dyDescent="0.25">
      <c r="C191" s="49"/>
      <c r="D191" s="149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3:24" s="31" customFormat="1" ht="9.9499999999999993" customHeight="1" x14ac:dyDescent="0.25">
      <c r="C192" s="49"/>
      <c r="D192" s="149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3:24" s="31" customFormat="1" ht="9.9499999999999993" customHeight="1" x14ac:dyDescent="0.25">
      <c r="C193" s="49"/>
      <c r="D193" s="149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3:24" s="31" customFormat="1" ht="9.9499999999999993" customHeight="1" x14ac:dyDescent="0.25">
      <c r="C194" s="49"/>
      <c r="D194" s="149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3:24" s="31" customFormat="1" ht="9.9499999999999993" customHeight="1" x14ac:dyDescent="0.25">
      <c r="C195" s="49"/>
      <c r="D195" s="149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3:24" s="31" customFormat="1" ht="9.9499999999999993" customHeight="1" x14ac:dyDescent="0.25">
      <c r="C196" s="49"/>
      <c r="D196" s="149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3:24" s="31" customFormat="1" ht="9.9499999999999993" customHeight="1" x14ac:dyDescent="0.25">
      <c r="C197" s="49"/>
      <c r="D197" s="149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3:24" s="31" customFormat="1" ht="9.9499999999999993" customHeight="1" x14ac:dyDescent="0.25">
      <c r="C198" s="49"/>
      <c r="D198" s="149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3:24" s="31" customFormat="1" ht="9.9499999999999993" customHeight="1" x14ac:dyDescent="0.25">
      <c r="C199" s="49"/>
      <c r="D199" s="149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3:24" s="31" customFormat="1" ht="9.9499999999999993" customHeight="1" x14ac:dyDescent="0.25">
      <c r="C200" s="49"/>
      <c r="D200" s="149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3:24" s="31" customFormat="1" ht="9.9499999999999993" customHeight="1" x14ac:dyDescent="0.25">
      <c r="C201" s="49"/>
      <c r="D201" s="149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3:24" s="31" customFormat="1" ht="9.9499999999999993" customHeight="1" x14ac:dyDescent="0.25">
      <c r="C202" s="49"/>
      <c r="D202" s="149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</sheetData>
  <mergeCells count="166">
    <mergeCell ref="C5:C6"/>
    <mergeCell ref="E5:E6"/>
    <mergeCell ref="C7:C8"/>
    <mergeCell ref="E7:E8"/>
    <mergeCell ref="E21:E22"/>
    <mergeCell ref="C9:C10"/>
    <mergeCell ref="E9:E10"/>
    <mergeCell ref="C11:C12"/>
    <mergeCell ref="E11:E12"/>
    <mergeCell ref="C25:C26"/>
    <mergeCell ref="E25:E26"/>
    <mergeCell ref="C13:C14"/>
    <mergeCell ref="E13:E14"/>
    <mergeCell ref="C31:C32"/>
    <mergeCell ref="E47:E48"/>
    <mergeCell ref="C15:C16"/>
    <mergeCell ref="E29:E30"/>
    <mergeCell ref="C17:C18"/>
    <mergeCell ref="E17:E18"/>
    <mergeCell ref="C19:C20"/>
    <mergeCell ref="E19:E20"/>
    <mergeCell ref="C39:C40"/>
    <mergeCell ref="C41:C42"/>
    <mergeCell ref="E41:E42"/>
    <mergeCell ref="C21:C22"/>
    <mergeCell ref="E39:E40"/>
    <mergeCell ref="E31:E32"/>
    <mergeCell ref="C33:C34"/>
    <mergeCell ref="C35:C36"/>
    <mergeCell ref="E35:E36"/>
    <mergeCell ref="C37:C38"/>
    <mergeCell ref="E37:E38"/>
    <mergeCell ref="E15:E16"/>
    <mergeCell ref="C27:C28"/>
    <mergeCell ref="E27:E28"/>
    <mergeCell ref="C29:C30"/>
    <mergeCell ref="E33:E34"/>
    <mergeCell ref="M3:M4"/>
    <mergeCell ref="M5:M6"/>
    <mergeCell ref="M13:M14"/>
    <mergeCell ref="M21:M22"/>
    <mergeCell ref="M29:M30"/>
    <mergeCell ref="N13:N14"/>
    <mergeCell ref="M15:M16"/>
    <mergeCell ref="N15:N16"/>
    <mergeCell ref="M17:M18"/>
    <mergeCell ref="N17:N18"/>
    <mergeCell ref="M19:M20"/>
    <mergeCell ref="N19:N20"/>
    <mergeCell ref="N5:N6"/>
    <mergeCell ref="M7:M8"/>
    <mergeCell ref="N7:N8"/>
    <mergeCell ref="M9:M10"/>
    <mergeCell ref="N9:N10"/>
    <mergeCell ref="M11:M12"/>
    <mergeCell ref="N11:N12"/>
    <mergeCell ref="N29:N30"/>
    <mergeCell ref="N25:N26"/>
    <mergeCell ref="M27:M28"/>
    <mergeCell ref="N27:N28"/>
    <mergeCell ref="C53:C54"/>
    <mergeCell ref="E53:E54"/>
    <mergeCell ref="C55:C56"/>
    <mergeCell ref="E55:E56"/>
    <mergeCell ref="N21:N22"/>
    <mergeCell ref="M23:M24"/>
    <mergeCell ref="N23:N24"/>
    <mergeCell ref="M25:M26"/>
    <mergeCell ref="C51:C52"/>
    <mergeCell ref="E51:E52"/>
    <mergeCell ref="C45:C46"/>
    <mergeCell ref="E45:E46"/>
    <mergeCell ref="C47:C48"/>
    <mergeCell ref="C49:C50"/>
    <mergeCell ref="E49:E50"/>
    <mergeCell ref="C23:C24"/>
    <mergeCell ref="E23:E24"/>
    <mergeCell ref="C43:C44"/>
    <mergeCell ref="E43:E44"/>
    <mergeCell ref="G24:G25"/>
    <mergeCell ref="G20:G21"/>
    <mergeCell ref="M39:M40"/>
    <mergeCell ref="N39:N40"/>
    <mergeCell ref="M41:M42"/>
    <mergeCell ref="N41:N42"/>
    <mergeCell ref="M43:M44"/>
    <mergeCell ref="N43:N44"/>
    <mergeCell ref="M31:M32"/>
    <mergeCell ref="N31:N32"/>
    <mergeCell ref="M33:M34"/>
    <mergeCell ref="N33:N34"/>
    <mergeCell ref="M35:M36"/>
    <mergeCell ref="N35:N36"/>
    <mergeCell ref="M51:M52"/>
    <mergeCell ref="N51:N52"/>
    <mergeCell ref="M53:M54"/>
    <mergeCell ref="N53:N54"/>
    <mergeCell ref="M56:M57"/>
    <mergeCell ref="N56:N57"/>
    <mergeCell ref="M45:M46"/>
    <mergeCell ref="N45:N46"/>
    <mergeCell ref="M47:M48"/>
    <mergeCell ref="N47:N48"/>
    <mergeCell ref="M49:M50"/>
    <mergeCell ref="N49:N50"/>
    <mergeCell ref="C65:C66"/>
    <mergeCell ref="E65:E66"/>
    <mergeCell ref="C67:C68"/>
    <mergeCell ref="M58:M59"/>
    <mergeCell ref="N58:N59"/>
    <mergeCell ref="M60:M61"/>
    <mergeCell ref="N60:N61"/>
    <mergeCell ref="M62:M63"/>
    <mergeCell ref="N62:N63"/>
    <mergeCell ref="C61:C62"/>
    <mergeCell ref="E61:E62"/>
    <mergeCell ref="C57:C58"/>
    <mergeCell ref="E57:E58"/>
    <mergeCell ref="C59:C60"/>
    <mergeCell ref="E59:E60"/>
    <mergeCell ref="J56:J57"/>
    <mergeCell ref="I47:I48"/>
    <mergeCell ref="G50:G51"/>
    <mergeCell ref="G54:G55"/>
    <mergeCell ref="H52:H53"/>
    <mergeCell ref="E73:E74"/>
    <mergeCell ref="C73:C74"/>
    <mergeCell ref="M70:M71"/>
    <mergeCell ref="N70:N71"/>
    <mergeCell ref="M64:M65"/>
    <mergeCell ref="N64:N65"/>
    <mergeCell ref="M66:M67"/>
    <mergeCell ref="N66:N67"/>
    <mergeCell ref="M68:M69"/>
    <mergeCell ref="N68:N69"/>
    <mergeCell ref="E67:E68"/>
    <mergeCell ref="H69:H70"/>
    <mergeCell ref="F70:F71"/>
    <mergeCell ref="C71:C72"/>
    <mergeCell ref="E71:E72"/>
    <mergeCell ref="C63:C64"/>
    <mergeCell ref="E63:E64"/>
    <mergeCell ref="C69:C70"/>
    <mergeCell ref="E69:E70"/>
    <mergeCell ref="I65:I66"/>
    <mergeCell ref="H60:H61"/>
    <mergeCell ref="G58:G59"/>
    <mergeCell ref="G66:G67"/>
    <mergeCell ref="G62:G63"/>
    <mergeCell ref="G32:G33"/>
    <mergeCell ref="G36:G37"/>
    <mergeCell ref="H34:H35"/>
    <mergeCell ref="I30:I31"/>
    <mergeCell ref="H43:H44"/>
    <mergeCell ref="G46:G47"/>
    <mergeCell ref="F42:F43"/>
    <mergeCell ref="K38:K39"/>
    <mergeCell ref="G16:G17"/>
    <mergeCell ref="H18:H19"/>
    <mergeCell ref="I13:I14"/>
    <mergeCell ref="H9:H10"/>
    <mergeCell ref="G12:G13"/>
    <mergeCell ref="F8:F9"/>
    <mergeCell ref="H26:H27"/>
    <mergeCell ref="G28:G29"/>
    <mergeCell ref="J21:J22"/>
  </mergeCells>
  <phoneticPr fontId="2"/>
  <conditionalFormatting sqref="O76">
    <cfRule type="duplicateValues" dxfId="18" priority="9"/>
  </conditionalFormatting>
  <conditionalFormatting sqref="O77:O111">
    <cfRule type="duplicateValues" dxfId="17" priority="8"/>
  </conditionalFormatting>
  <conditionalFormatting sqref="O81:O86">
    <cfRule type="duplicateValues" dxfId="16" priority="7" stopIfTrue="1"/>
  </conditionalFormatting>
  <conditionalFormatting sqref="E5:E72">
    <cfRule type="cellIs" dxfId="15" priority="2" operator="equal">
      <formula>$E$2</formula>
    </cfRule>
  </conditionalFormatting>
  <conditionalFormatting sqref="E5:E74">
    <cfRule type="cellIs" dxfId="14" priority="1" operator="equal">
      <formula>$E$2</formula>
    </cfRule>
  </conditionalFormatting>
  <dataValidations disablePrompts="1" count="3">
    <dataValidation type="list" allowBlank="1" showInputMessage="1" showErrorMessage="1" sqref="M77:M111">
      <formula1>$M$2:$M$9</formula1>
    </dataValidation>
    <dataValidation type="list" allowBlank="1" showInputMessage="1" showErrorMessage="1" sqref="Q77:Q111">
      <formula1>$K$4:$K$6</formula1>
    </dataValidation>
    <dataValidation type="list" allowBlank="1" showInputMessage="1" showErrorMessage="1" sqref="E2">
      <formula1>$P$6:$P$13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C1:X202"/>
  <sheetViews>
    <sheetView topLeftCell="E34" zoomScaleNormal="100" workbookViewId="0">
      <selection activeCell="AA36" sqref="AA36"/>
    </sheetView>
  </sheetViews>
  <sheetFormatPr defaultColWidth="9.109375" defaultRowHeight="9.9499999999999993" customHeight="1" x14ac:dyDescent="0.25"/>
  <cols>
    <col min="1" max="2" width="1" style="47" customWidth="1"/>
    <col min="3" max="3" width="3.6640625" style="48" customWidth="1"/>
    <col min="4" max="4" width="15.21875" style="121" bestFit="1" customWidth="1"/>
    <col min="5" max="5" width="9.109375" style="47" customWidth="1"/>
    <col min="6" max="11" width="6.44140625" style="29" customWidth="1"/>
    <col min="12" max="12" width="5.77734375" style="29" customWidth="1"/>
    <col min="13" max="13" width="5.77734375" style="20" hidden="1" customWidth="1"/>
    <col min="14" max="16" width="5.77734375" style="29" hidden="1" customWidth="1"/>
    <col min="17" max="24" width="5.77734375" style="29" customWidth="1"/>
    <col min="25" max="27" width="5.77734375" style="47" customWidth="1"/>
    <col min="28" max="16384" width="9.109375" style="47"/>
  </cols>
  <sheetData>
    <row r="1" spans="3:24" s="33" customFormat="1" ht="9.9499999999999993" customHeight="1" x14ac:dyDescent="0.25">
      <c r="C1" s="125"/>
      <c r="D1" s="126"/>
      <c r="F1" s="34"/>
      <c r="G1" s="34"/>
      <c r="H1" s="34"/>
      <c r="I1" s="34"/>
      <c r="J1" s="34"/>
      <c r="K1" s="34"/>
      <c r="L1" s="34"/>
      <c r="M1" s="127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3:24" s="33" customFormat="1" ht="15" customHeight="1" x14ac:dyDescent="0.25">
      <c r="C2" s="125"/>
      <c r="D2" s="126"/>
      <c r="E2" s="143" t="s">
        <v>272</v>
      </c>
      <c r="F2" s="34"/>
      <c r="G2" s="51"/>
      <c r="H2" s="51"/>
      <c r="I2" s="51"/>
      <c r="J2" s="51"/>
      <c r="K2" s="51"/>
      <c r="L2" s="51"/>
      <c r="M2" s="127"/>
      <c r="N2" s="34"/>
      <c r="O2" s="34"/>
      <c r="P2" s="361"/>
      <c r="Q2" s="34"/>
      <c r="R2" s="34"/>
      <c r="S2" s="34"/>
      <c r="T2" s="34"/>
      <c r="U2" s="34"/>
      <c r="V2" s="34"/>
      <c r="W2" s="34"/>
      <c r="X2" s="34"/>
    </row>
    <row r="3" spans="3:24" s="35" customFormat="1" ht="13.5" customHeight="1" x14ac:dyDescent="0.25">
      <c r="C3" s="137" t="s">
        <v>693</v>
      </c>
      <c r="D3" s="138"/>
      <c r="E3" s="137"/>
      <c r="F3" s="139"/>
      <c r="G3" s="135"/>
      <c r="H3" s="139"/>
      <c r="I3" s="139"/>
      <c r="J3" s="139"/>
      <c r="K3" s="139"/>
      <c r="L3" s="36"/>
      <c r="M3" s="253">
        <f>SUBTOTAL(9,M5:M68)</f>
        <v>34</v>
      </c>
      <c r="N3" s="103">
        <v>2</v>
      </c>
      <c r="O3" s="36"/>
      <c r="P3" s="362"/>
      <c r="Q3" s="36"/>
      <c r="R3" s="36"/>
      <c r="S3" s="36"/>
      <c r="T3" s="36"/>
      <c r="U3" s="36"/>
      <c r="V3" s="36"/>
      <c r="W3" s="36"/>
      <c r="X3" s="36"/>
    </row>
    <row r="4" spans="3:24" s="37" customFormat="1" ht="9.9499999999999993" customHeight="1" x14ac:dyDescent="0.25">
      <c r="C4" s="125"/>
      <c r="D4" s="121"/>
      <c r="E4" s="50"/>
      <c r="F4" s="38"/>
      <c r="G4" s="38"/>
      <c r="H4" s="38"/>
      <c r="I4" s="38"/>
      <c r="J4" s="38"/>
      <c r="K4" s="38"/>
      <c r="L4" s="38"/>
      <c r="M4" s="253"/>
      <c r="N4" s="20"/>
      <c r="O4" s="38"/>
      <c r="P4" s="339"/>
      <c r="Q4" s="38"/>
      <c r="R4" s="38"/>
      <c r="S4" s="38"/>
      <c r="T4" s="38"/>
      <c r="U4" s="38"/>
      <c r="V4" s="38"/>
      <c r="W4" s="38"/>
      <c r="X4" s="38"/>
    </row>
    <row r="5" spans="3:24" s="45" customFormat="1" ht="9.9499999999999993" customHeight="1" x14ac:dyDescent="0.25">
      <c r="C5" s="274">
        <v>1</v>
      </c>
      <c r="D5" s="129" t="str">
        <f>P77</f>
        <v>おの　たくと</v>
      </c>
      <c r="E5" s="226" t="s">
        <v>6</v>
      </c>
      <c r="M5" s="235">
        <f>COUNTIF($E$5:$E$22,"福岡県")</f>
        <v>1</v>
      </c>
      <c r="N5" s="247" t="s">
        <v>369</v>
      </c>
      <c r="O5" s="337" t="s">
        <v>424</v>
      </c>
      <c r="P5" s="341"/>
      <c r="Q5" s="20"/>
      <c r="R5" s="20"/>
      <c r="S5" s="20"/>
      <c r="T5" s="20"/>
      <c r="U5" s="20"/>
      <c r="V5" s="20"/>
      <c r="W5" s="20"/>
      <c r="X5" s="20"/>
    </row>
    <row r="6" spans="3:24" s="45" customFormat="1" ht="9.9499999999999993" customHeight="1" x14ac:dyDescent="0.25">
      <c r="C6" s="275"/>
      <c r="D6" s="122" t="s">
        <v>514</v>
      </c>
      <c r="E6" s="276"/>
      <c r="F6" s="99"/>
      <c r="G6" s="100"/>
      <c r="H6" s="90"/>
      <c r="I6" s="89"/>
      <c r="J6" s="89"/>
      <c r="K6" s="89"/>
      <c r="L6" s="89"/>
      <c r="M6" s="235"/>
      <c r="N6" s="248"/>
      <c r="O6" s="338" t="s">
        <v>423</v>
      </c>
      <c r="P6" s="342"/>
      <c r="Q6" s="20"/>
      <c r="R6" s="20"/>
      <c r="S6" s="20"/>
      <c r="T6" s="20"/>
      <c r="U6" s="20"/>
      <c r="V6" s="20"/>
      <c r="W6" s="20"/>
      <c r="X6" s="20"/>
    </row>
    <row r="7" spans="3:24" s="45" customFormat="1" ht="9.9499999999999993" customHeight="1" x14ac:dyDescent="0.25">
      <c r="C7" s="274">
        <v>2</v>
      </c>
      <c r="D7" s="129" t="str">
        <f>P84</f>
        <v>そえじま　もとはる</v>
      </c>
      <c r="E7" s="226" t="s">
        <v>52</v>
      </c>
      <c r="F7" s="90"/>
      <c r="G7" s="101" t="s">
        <v>736</v>
      </c>
      <c r="H7" s="91"/>
      <c r="I7" s="91"/>
      <c r="J7" s="89"/>
      <c r="K7" s="89"/>
      <c r="L7" s="89"/>
      <c r="M7" s="235">
        <f>COUNTIF($E$5:$E$22,"佐賀県")</f>
        <v>1</v>
      </c>
      <c r="N7" s="249" t="s">
        <v>423</v>
      </c>
      <c r="O7" s="338" t="s">
        <v>55</v>
      </c>
      <c r="P7" s="341"/>
      <c r="Q7" s="20"/>
      <c r="R7" s="20"/>
      <c r="S7" s="20"/>
      <c r="T7" s="20"/>
      <c r="U7" s="20"/>
      <c r="V7" s="20"/>
      <c r="W7" s="20"/>
      <c r="X7" s="20"/>
    </row>
    <row r="8" spans="3:24" s="45" customFormat="1" ht="9.9499999999999993" customHeight="1" x14ac:dyDescent="0.25">
      <c r="C8" s="275"/>
      <c r="D8" s="122" t="s">
        <v>528</v>
      </c>
      <c r="E8" s="276"/>
      <c r="F8" s="233" t="s">
        <v>661</v>
      </c>
      <c r="G8" s="90"/>
      <c r="H8" s="91"/>
      <c r="I8" s="91"/>
      <c r="J8" s="89"/>
      <c r="K8" s="89"/>
      <c r="L8" s="89"/>
      <c r="M8" s="235"/>
      <c r="N8" s="250"/>
      <c r="O8" s="338" t="s">
        <v>125</v>
      </c>
      <c r="P8" s="342"/>
      <c r="Q8" s="20"/>
      <c r="R8" s="20"/>
      <c r="S8" s="20"/>
      <c r="T8" s="20"/>
      <c r="U8" s="20"/>
      <c r="V8" s="20"/>
      <c r="W8" s="20"/>
      <c r="X8" s="20"/>
    </row>
    <row r="9" spans="3:24" s="45" customFormat="1" ht="9.9499999999999993" customHeight="1" x14ac:dyDescent="0.25">
      <c r="C9" s="274">
        <v>3</v>
      </c>
      <c r="D9" s="129" t="str">
        <f>P101</f>
        <v>なかむら こうが</v>
      </c>
      <c r="E9" s="226" t="s">
        <v>272</v>
      </c>
      <c r="F9" s="234"/>
      <c r="G9" s="91"/>
      <c r="H9" s="232" t="s">
        <v>662</v>
      </c>
      <c r="I9" s="90"/>
      <c r="J9" s="89"/>
      <c r="K9" s="89"/>
      <c r="L9" s="89"/>
      <c r="M9" s="235">
        <f>COUNTIF($E$5:$E$22,"長崎県")</f>
        <v>2</v>
      </c>
      <c r="N9" s="251" t="s">
        <v>55</v>
      </c>
      <c r="O9" s="338" t="s">
        <v>174</v>
      </c>
      <c r="P9" s="341"/>
      <c r="Q9" s="20"/>
      <c r="R9" s="20"/>
      <c r="S9" s="20"/>
      <c r="T9" s="20"/>
      <c r="U9" s="20"/>
      <c r="V9" s="20"/>
      <c r="W9" s="20"/>
      <c r="X9" s="20"/>
    </row>
    <row r="10" spans="3:24" s="45" customFormat="1" ht="9.9499999999999993" customHeight="1" x14ac:dyDescent="0.25">
      <c r="C10" s="275"/>
      <c r="D10" s="122" t="s">
        <v>509</v>
      </c>
      <c r="E10" s="276"/>
      <c r="F10" s="89"/>
      <c r="G10" s="89"/>
      <c r="H10" s="232"/>
      <c r="I10" s="91"/>
      <c r="J10" s="91"/>
      <c r="K10" s="89"/>
      <c r="L10" s="89"/>
      <c r="M10" s="235"/>
      <c r="N10" s="252"/>
      <c r="O10" s="338" t="s">
        <v>272</v>
      </c>
      <c r="P10" s="342"/>
      <c r="Q10" s="20"/>
      <c r="R10" s="20"/>
      <c r="S10" s="20"/>
      <c r="T10" s="20"/>
      <c r="U10" s="20"/>
      <c r="V10" s="20"/>
      <c r="W10" s="20"/>
      <c r="X10" s="20"/>
    </row>
    <row r="11" spans="3:24" s="45" customFormat="1" ht="9.9499999999999993" customHeight="1" x14ac:dyDescent="0.25">
      <c r="C11" s="274">
        <v>4</v>
      </c>
      <c r="D11" s="129" t="str">
        <f>P105</f>
        <v>あげな　くりゅう</v>
      </c>
      <c r="E11" s="226" t="s">
        <v>427</v>
      </c>
      <c r="F11" s="88"/>
      <c r="G11" s="88"/>
      <c r="H11" s="89"/>
      <c r="I11" s="91"/>
      <c r="J11" s="91"/>
      <c r="K11" s="89"/>
      <c r="L11" s="89"/>
      <c r="M11" s="235">
        <f>COUNTIF($E$5:$E$22,"熊本県")</f>
        <v>1</v>
      </c>
      <c r="N11" s="241" t="s">
        <v>125</v>
      </c>
      <c r="O11" s="338" t="s">
        <v>223</v>
      </c>
      <c r="P11" s="341"/>
      <c r="Q11" s="20"/>
      <c r="R11" s="20"/>
      <c r="S11" s="20"/>
      <c r="T11" s="20"/>
      <c r="U11" s="20"/>
      <c r="V11" s="20"/>
      <c r="W11" s="20"/>
      <c r="X11" s="20"/>
    </row>
    <row r="12" spans="3:24" s="45" customFormat="1" ht="9.9499999999999993" customHeight="1" x14ac:dyDescent="0.25">
      <c r="C12" s="275"/>
      <c r="D12" s="122" t="s">
        <v>351</v>
      </c>
      <c r="E12" s="276"/>
      <c r="F12" s="89"/>
      <c r="G12" s="230" t="s">
        <v>737</v>
      </c>
      <c r="H12" s="90"/>
      <c r="I12" s="91"/>
      <c r="J12" s="91"/>
      <c r="K12" s="89"/>
      <c r="L12" s="89"/>
      <c r="M12" s="235"/>
      <c r="N12" s="242"/>
      <c r="O12" s="338" t="s">
        <v>320</v>
      </c>
      <c r="P12" s="342"/>
      <c r="Q12" s="20"/>
      <c r="R12" s="20"/>
      <c r="S12" s="20"/>
      <c r="T12" s="20"/>
      <c r="U12" s="20"/>
      <c r="V12" s="20"/>
      <c r="W12" s="20"/>
      <c r="X12" s="20"/>
    </row>
    <row r="13" spans="3:24" s="45" customFormat="1" ht="9.9499999999999993" customHeight="1" x14ac:dyDescent="0.25">
      <c r="C13" s="274">
        <v>5</v>
      </c>
      <c r="D13" s="129" t="str">
        <f>P95</f>
        <v>ゆうもと　けんしん</v>
      </c>
      <c r="E13" s="226" t="s">
        <v>223</v>
      </c>
      <c r="F13" s="88"/>
      <c r="G13" s="231"/>
      <c r="H13" s="91"/>
      <c r="I13" s="232" t="s">
        <v>663</v>
      </c>
      <c r="J13" s="90"/>
      <c r="K13" s="89"/>
      <c r="L13" s="89"/>
      <c r="M13" s="235">
        <f>COUNTIF($E$5:$E$22,"大分県")</f>
        <v>1</v>
      </c>
      <c r="N13" s="243" t="s">
        <v>174</v>
      </c>
      <c r="O13" s="20"/>
      <c r="P13" s="341"/>
      <c r="Q13" s="20"/>
      <c r="R13" s="20"/>
      <c r="S13" s="20"/>
      <c r="T13" s="20"/>
      <c r="U13" s="20"/>
      <c r="V13" s="20"/>
      <c r="W13" s="20"/>
      <c r="X13" s="20"/>
    </row>
    <row r="14" spans="3:24" s="45" customFormat="1" ht="9.9499999999999993" customHeight="1" x14ac:dyDescent="0.25">
      <c r="C14" s="275"/>
      <c r="D14" s="122" t="s">
        <v>524</v>
      </c>
      <c r="E14" s="276"/>
      <c r="F14" s="89"/>
      <c r="G14" s="89"/>
      <c r="H14" s="89"/>
      <c r="I14" s="232"/>
      <c r="J14" s="91"/>
      <c r="K14" s="91"/>
      <c r="L14" s="89"/>
      <c r="M14" s="235"/>
      <c r="N14" s="244"/>
      <c r="O14" s="20"/>
      <c r="P14" s="342"/>
      <c r="Q14" s="20"/>
      <c r="R14" s="20"/>
      <c r="S14" s="20"/>
      <c r="T14" s="20"/>
      <c r="U14" s="20"/>
      <c r="V14" s="20"/>
      <c r="W14" s="20"/>
      <c r="X14" s="20"/>
    </row>
    <row r="15" spans="3:24" s="45" customFormat="1" ht="9.9499999999999993" customHeight="1" x14ac:dyDescent="0.25">
      <c r="C15" s="277">
        <v>6</v>
      </c>
      <c r="D15" s="130" t="str">
        <f>P92</f>
        <v>てらだ　ゆうと</v>
      </c>
      <c r="E15" s="226" t="s">
        <v>174</v>
      </c>
      <c r="F15" s="88"/>
      <c r="G15" s="88"/>
      <c r="H15" s="89"/>
      <c r="I15" s="89"/>
      <c r="J15" s="91"/>
      <c r="K15" s="91"/>
      <c r="L15" s="89"/>
      <c r="M15" s="235">
        <f>COUNTIF($E$5:$E$22,"宮崎県")</f>
        <v>1</v>
      </c>
      <c r="N15" s="245" t="s">
        <v>272</v>
      </c>
      <c r="O15" s="20"/>
      <c r="P15" s="341"/>
      <c r="Q15" s="20"/>
      <c r="R15" s="20"/>
      <c r="S15" s="20"/>
      <c r="T15" s="20"/>
      <c r="U15" s="20"/>
      <c r="V15" s="20"/>
      <c r="W15" s="20"/>
      <c r="X15" s="20"/>
    </row>
    <row r="16" spans="3:24" s="45" customFormat="1" ht="9.9499999999999993" customHeight="1" x14ac:dyDescent="0.25">
      <c r="C16" s="277"/>
      <c r="D16" s="123" t="s">
        <v>510</v>
      </c>
      <c r="E16" s="276"/>
      <c r="F16" s="89"/>
      <c r="G16" s="230" t="s">
        <v>664</v>
      </c>
      <c r="H16" s="90"/>
      <c r="I16" s="89"/>
      <c r="J16" s="91"/>
      <c r="K16" s="91"/>
      <c r="L16" s="89"/>
      <c r="M16" s="235"/>
      <c r="N16" s="246"/>
      <c r="O16" s="20"/>
      <c r="P16" s="342"/>
      <c r="Q16" s="20"/>
      <c r="R16" s="20"/>
      <c r="S16" s="20"/>
      <c r="T16" s="20"/>
      <c r="U16" s="20"/>
      <c r="V16" s="20"/>
      <c r="W16" s="20"/>
      <c r="X16" s="20"/>
    </row>
    <row r="17" spans="3:16" s="20" customFormat="1" ht="9.9499999999999993" customHeight="1" x14ac:dyDescent="0.25">
      <c r="C17" s="274">
        <v>7</v>
      </c>
      <c r="D17" s="131" t="str">
        <f>P85</f>
        <v>ひらの　ちさと</v>
      </c>
      <c r="E17" s="226" t="s">
        <v>52</v>
      </c>
      <c r="F17" s="88"/>
      <c r="G17" s="231"/>
      <c r="H17" s="91"/>
      <c r="I17" s="91"/>
      <c r="J17" s="91"/>
      <c r="K17" s="91"/>
      <c r="L17" s="89"/>
      <c r="M17" s="235">
        <f>COUNTIF($E$5:$E$22,"鹿児島県")</f>
        <v>1</v>
      </c>
      <c r="N17" s="236" t="s">
        <v>223</v>
      </c>
      <c r="P17" s="341"/>
    </row>
    <row r="18" spans="3:16" s="20" customFormat="1" ht="9.9499999999999993" customHeight="1" x14ac:dyDescent="0.25">
      <c r="C18" s="275"/>
      <c r="D18" s="122" t="s">
        <v>532</v>
      </c>
      <c r="E18" s="276"/>
      <c r="F18" s="89"/>
      <c r="G18" s="89"/>
      <c r="H18" s="232" t="s">
        <v>665</v>
      </c>
      <c r="I18" s="90"/>
      <c r="J18" s="91"/>
      <c r="K18" s="91"/>
      <c r="L18" s="89"/>
      <c r="M18" s="235"/>
      <c r="N18" s="237"/>
      <c r="P18" s="342"/>
    </row>
    <row r="19" spans="3:16" s="20" customFormat="1" ht="9.9499999999999993" customHeight="1" x14ac:dyDescent="0.25">
      <c r="C19" s="274">
        <v>8</v>
      </c>
      <c r="D19" s="131" t="str">
        <f>P86</f>
        <v>はしもと　きしん</v>
      </c>
      <c r="E19" s="226" t="s">
        <v>125</v>
      </c>
      <c r="F19" s="88"/>
      <c r="G19" s="88"/>
      <c r="H19" s="232"/>
      <c r="I19" s="91"/>
      <c r="J19" s="89"/>
      <c r="K19" s="91"/>
      <c r="L19" s="89"/>
      <c r="M19" s="235">
        <f>COUNTIF($E$5:$E$22,"沖縄県")</f>
        <v>1</v>
      </c>
      <c r="N19" s="238" t="s">
        <v>320</v>
      </c>
      <c r="P19" s="341"/>
    </row>
    <row r="20" spans="3:16" s="20" customFormat="1" ht="9.9499999999999993" customHeight="1" x14ac:dyDescent="0.25">
      <c r="C20" s="275"/>
      <c r="D20" s="122" t="s">
        <v>530</v>
      </c>
      <c r="E20" s="276"/>
      <c r="F20" s="89"/>
      <c r="G20" s="230" t="s">
        <v>666</v>
      </c>
      <c r="H20" s="90"/>
      <c r="I20" s="91"/>
      <c r="J20" s="89"/>
      <c r="K20" s="91"/>
      <c r="L20" s="89"/>
      <c r="M20" s="235"/>
      <c r="N20" s="239"/>
      <c r="P20" s="342"/>
    </row>
    <row r="21" spans="3:16" s="20" customFormat="1" ht="9.9499999999999993" customHeight="1" x14ac:dyDescent="0.25">
      <c r="C21" s="274">
        <v>9</v>
      </c>
      <c r="D21" s="131" t="str">
        <f>P106</f>
        <v>よしだ　るい</v>
      </c>
      <c r="E21" s="226" t="s">
        <v>369</v>
      </c>
      <c r="F21" s="88"/>
      <c r="G21" s="231"/>
      <c r="H21" s="91"/>
      <c r="I21" s="89"/>
      <c r="J21" s="232" t="s">
        <v>689</v>
      </c>
      <c r="K21" s="90"/>
      <c r="L21" s="89"/>
      <c r="M21" s="235">
        <f>COUNTIF($E$23:$E$38,"福岡県")</f>
        <v>1</v>
      </c>
      <c r="N21" s="247" t="s">
        <v>369</v>
      </c>
      <c r="P21" s="341"/>
    </row>
    <row r="22" spans="3:16" s="20" customFormat="1" ht="9.9499999999999993" customHeight="1" x14ac:dyDescent="0.25">
      <c r="C22" s="275"/>
      <c r="D22" s="122" t="s">
        <v>396</v>
      </c>
      <c r="E22" s="276"/>
      <c r="F22" s="91"/>
      <c r="G22" s="92"/>
      <c r="H22" s="92"/>
      <c r="I22" s="92"/>
      <c r="J22" s="232"/>
      <c r="K22" s="91"/>
      <c r="L22" s="91"/>
      <c r="M22" s="235"/>
      <c r="N22" s="248"/>
      <c r="P22" s="342"/>
    </row>
    <row r="23" spans="3:16" s="29" customFormat="1" ht="9.9499999999999993" customHeight="1" x14ac:dyDescent="0.25">
      <c r="C23" s="274">
        <v>10</v>
      </c>
      <c r="D23" s="132" t="str">
        <f>P94</f>
        <v>おおぐし　かいむさふぃり</v>
      </c>
      <c r="E23" s="226" t="s">
        <v>223</v>
      </c>
      <c r="F23" s="88"/>
      <c r="G23" s="88"/>
      <c r="H23" s="89"/>
      <c r="I23" s="89"/>
      <c r="J23" s="89"/>
      <c r="K23" s="91"/>
      <c r="L23" s="91"/>
      <c r="M23" s="235">
        <f>COUNTIF($E$23:$E$38,"佐賀県")</f>
        <v>1</v>
      </c>
      <c r="N23" s="249" t="s">
        <v>423</v>
      </c>
      <c r="P23" s="363"/>
    </row>
    <row r="24" spans="3:16" s="29" customFormat="1" ht="9.9499999999999993" customHeight="1" x14ac:dyDescent="0.25">
      <c r="C24" s="275"/>
      <c r="D24" s="122" t="s">
        <v>520</v>
      </c>
      <c r="E24" s="276"/>
      <c r="F24" s="89"/>
      <c r="G24" s="230" t="s">
        <v>667</v>
      </c>
      <c r="H24" s="90"/>
      <c r="I24" s="89"/>
      <c r="J24" s="89"/>
      <c r="K24" s="91"/>
      <c r="L24" s="91"/>
      <c r="M24" s="235"/>
      <c r="N24" s="250"/>
      <c r="P24" s="363"/>
    </row>
    <row r="25" spans="3:16" s="29" customFormat="1" ht="9.9499999999999993" customHeight="1" x14ac:dyDescent="0.25">
      <c r="C25" s="274">
        <v>11</v>
      </c>
      <c r="D25" s="132" t="str">
        <f>P100</f>
        <v>こんどう れおが</v>
      </c>
      <c r="E25" s="226" t="s">
        <v>272</v>
      </c>
      <c r="F25" s="88"/>
      <c r="G25" s="231"/>
      <c r="H25" s="91"/>
      <c r="I25" s="91"/>
      <c r="J25" s="89"/>
      <c r="K25" s="91"/>
      <c r="L25" s="91"/>
      <c r="M25" s="235">
        <f>COUNTIF($E$23:$E$38,"長崎県")</f>
        <v>1</v>
      </c>
      <c r="N25" s="251" t="s">
        <v>55</v>
      </c>
      <c r="P25" s="341"/>
    </row>
    <row r="26" spans="3:16" s="20" customFormat="1" ht="9.9499999999999993" customHeight="1" x14ac:dyDescent="0.25">
      <c r="C26" s="275"/>
      <c r="D26" s="122" t="s">
        <v>516</v>
      </c>
      <c r="E26" s="276"/>
      <c r="F26" s="89"/>
      <c r="G26" s="89"/>
      <c r="H26" s="232" t="s">
        <v>668</v>
      </c>
      <c r="I26" s="90"/>
      <c r="J26" s="89"/>
      <c r="K26" s="91"/>
      <c r="L26" s="91"/>
      <c r="M26" s="235"/>
      <c r="N26" s="252"/>
      <c r="P26" s="342"/>
    </row>
    <row r="27" spans="3:16" s="20" customFormat="1" ht="9.9499999999999993" customHeight="1" x14ac:dyDescent="0.25">
      <c r="C27" s="274">
        <v>12</v>
      </c>
      <c r="D27" s="131" t="str">
        <f>P108</f>
        <v>なかむら　いっと</v>
      </c>
      <c r="E27" s="226" t="s">
        <v>369</v>
      </c>
      <c r="F27" s="88"/>
      <c r="G27" s="88"/>
      <c r="H27" s="232"/>
      <c r="I27" s="91"/>
      <c r="J27" s="91"/>
      <c r="K27" s="91"/>
      <c r="L27" s="91"/>
      <c r="M27" s="235">
        <f>COUNTIF($E$23:$E$38,"熊本県")</f>
        <v>1</v>
      </c>
      <c r="N27" s="241" t="s">
        <v>125</v>
      </c>
      <c r="P27" s="341"/>
    </row>
    <row r="28" spans="3:16" s="20" customFormat="1" ht="9.9499999999999993" customHeight="1" x14ac:dyDescent="0.25">
      <c r="C28" s="275"/>
      <c r="D28" s="122" t="s">
        <v>400</v>
      </c>
      <c r="E28" s="276"/>
      <c r="F28" s="89"/>
      <c r="G28" s="230" t="s">
        <v>669</v>
      </c>
      <c r="H28" s="90"/>
      <c r="I28" s="91"/>
      <c r="J28" s="91"/>
      <c r="K28" s="91"/>
      <c r="L28" s="91"/>
      <c r="M28" s="235"/>
      <c r="N28" s="242"/>
      <c r="P28" s="342"/>
    </row>
    <row r="29" spans="3:16" s="20" customFormat="1" ht="9.9499999999999993" customHeight="1" x14ac:dyDescent="0.25">
      <c r="C29" s="274">
        <v>13</v>
      </c>
      <c r="D29" s="131" t="str">
        <f>P78</f>
        <v>さとう　とものり</v>
      </c>
      <c r="E29" s="226" t="s">
        <v>6</v>
      </c>
      <c r="F29" s="88"/>
      <c r="G29" s="231"/>
      <c r="H29" s="91"/>
      <c r="I29" s="89"/>
      <c r="J29" s="91"/>
      <c r="K29" s="91"/>
      <c r="L29" s="91"/>
      <c r="M29" s="235">
        <f>COUNTIF($E$23:$E$38,"大分県")</f>
        <v>1</v>
      </c>
      <c r="N29" s="243" t="s">
        <v>174</v>
      </c>
      <c r="P29" s="341"/>
    </row>
    <row r="30" spans="3:16" s="20" customFormat="1" ht="9.9499999999999993" customHeight="1" x14ac:dyDescent="0.25">
      <c r="C30" s="275"/>
      <c r="D30" s="122" t="s">
        <v>525</v>
      </c>
      <c r="E30" s="276"/>
      <c r="F30" s="89"/>
      <c r="G30" s="89"/>
      <c r="H30" s="89"/>
      <c r="I30" s="232" t="s">
        <v>670</v>
      </c>
      <c r="J30" s="90"/>
      <c r="K30" s="91"/>
      <c r="L30" s="91"/>
      <c r="M30" s="235"/>
      <c r="N30" s="244"/>
      <c r="P30" s="342"/>
    </row>
    <row r="31" spans="3:16" s="20" customFormat="1" ht="9.9499999999999993" customHeight="1" x14ac:dyDescent="0.25">
      <c r="C31" s="274">
        <v>14</v>
      </c>
      <c r="D31" s="131" t="str">
        <f>P104</f>
        <v>かねだ　しょうきろう</v>
      </c>
      <c r="E31" s="226" t="s">
        <v>427</v>
      </c>
      <c r="F31" s="88"/>
      <c r="G31" s="88"/>
      <c r="H31" s="89"/>
      <c r="I31" s="232"/>
      <c r="J31" s="91"/>
      <c r="K31" s="89"/>
      <c r="L31" s="91"/>
      <c r="M31" s="235">
        <f>COUNTIF($E$23:$E$38,"宮崎県")</f>
        <v>1</v>
      </c>
      <c r="N31" s="245" t="s">
        <v>272</v>
      </c>
      <c r="P31" s="341"/>
    </row>
    <row r="32" spans="3:16" s="20" customFormat="1" ht="9.9499999999999993" customHeight="1" x14ac:dyDescent="0.25">
      <c r="C32" s="277"/>
      <c r="D32" s="123" t="s">
        <v>349</v>
      </c>
      <c r="E32" s="276"/>
      <c r="F32" s="89"/>
      <c r="G32" s="230" t="s">
        <v>671</v>
      </c>
      <c r="H32" s="90"/>
      <c r="I32" s="89"/>
      <c r="J32" s="91"/>
      <c r="K32" s="89"/>
      <c r="L32" s="91"/>
      <c r="M32" s="235"/>
      <c r="N32" s="246"/>
      <c r="P32" s="342"/>
    </row>
    <row r="33" spans="3:16" s="20" customFormat="1" ht="9.9499999999999993" customHeight="1" x14ac:dyDescent="0.25">
      <c r="C33" s="274">
        <v>15</v>
      </c>
      <c r="D33" s="131" t="str">
        <f>P83</f>
        <v>かもがわ　なまぶ</v>
      </c>
      <c r="E33" s="226" t="s">
        <v>52</v>
      </c>
      <c r="F33" s="88"/>
      <c r="G33" s="231"/>
      <c r="H33" s="91"/>
      <c r="I33" s="91"/>
      <c r="J33" s="91"/>
      <c r="K33" s="89"/>
      <c r="L33" s="91"/>
      <c r="M33" s="235">
        <f>COUNTIF($E$23:$E$38,"鹿児島県")</f>
        <v>1</v>
      </c>
      <c r="N33" s="236" t="s">
        <v>223</v>
      </c>
      <c r="P33" s="341"/>
    </row>
    <row r="34" spans="3:16" s="20" customFormat="1" ht="9.9499999999999993" customHeight="1" x14ac:dyDescent="0.25">
      <c r="C34" s="275"/>
      <c r="D34" s="122" t="s">
        <v>518</v>
      </c>
      <c r="E34" s="276"/>
      <c r="F34" s="89"/>
      <c r="G34" s="89"/>
      <c r="H34" s="232" t="s">
        <v>672</v>
      </c>
      <c r="I34" s="90"/>
      <c r="J34" s="91"/>
      <c r="K34" s="89"/>
      <c r="L34" s="91"/>
      <c r="M34" s="235"/>
      <c r="N34" s="237"/>
      <c r="P34" s="342"/>
    </row>
    <row r="35" spans="3:16" s="20" customFormat="1" ht="9.9499999999999993" customHeight="1" x14ac:dyDescent="0.25">
      <c r="C35" s="274">
        <v>16</v>
      </c>
      <c r="D35" s="131" t="str">
        <f>P89</f>
        <v>とくなが　るい</v>
      </c>
      <c r="E35" s="226" t="s">
        <v>125</v>
      </c>
      <c r="F35" s="88"/>
      <c r="G35" s="88"/>
      <c r="H35" s="232"/>
      <c r="I35" s="91"/>
      <c r="J35" s="89"/>
      <c r="K35" s="89"/>
      <c r="L35" s="91"/>
      <c r="M35" s="235">
        <f>COUNTIF($E$23:$E$38,"沖縄県")</f>
        <v>1</v>
      </c>
      <c r="N35" s="238" t="s">
        <v>320</v>
      </c>
      <c r="P35" s="341"/>
    </row>
    <row r="36" spans="3:16" s="20" customFormat="1" ht="9.9499999999999993" customHeight="1" x14ac:dyDescent="0.25">
      <c r="C36" s="275"/>
      <c r="D36" s="122" t="s">
        <v>519</v>
      </c>
      <c r="E36" s="276"/>
      <c r="F36" s="89"/>
      <c r="G36" s="230" t="s">
        <v>673</v>
      </c>
      <c r="H36" s="90"/>
      <c r="I36" s="91"/>
      <c r="J36" s="89"/>
      <c r="K36" s="89"/>
      <c r="L36" s="91"/>
      <c r="M36" s="235"/>
      <c r="N36" s="239"/>
      <c r="P36" s="342"/>
    </row>
    <row r="37" spans="3:16" s="20" customFormat="1" ht="9.9499999999999993" customHeight="1" x14ac:dyDescent="0.25">
      <c r="C37" s="274">
        <v>17</v>
      </c>
      <c r="D37" s="131" t="str">
        <f>P91</f>
        <v>いとう　しゅんたろう</v>
      </c>
      <c r="E37" s="226" t="s">
        <v>174</v>
      </c>
      <c r="F37" s="88"/>
      <c r="G37" s="231"/>
      <c r="H37" s="91"/>
      <c r="I37" s="89"/>
      <c r="J37" s="89"/>
      <c r="K37" s="89"/>
      <c r="L37" s="91"/>
      <c r="M37" s="235">
        <f>COUNTIF($E$39:$E$54,"福岡県")</f>
        <v>1</v>
      </c>
      <c r="N37" s="247" t="s">
        <v>369</v>
      </c>
      <c r="P37" s="341"/>
    </row>
    <row r="38" spans="3:16" s="20" customFormat="1" ht="9.9499999999999993" customHeight="1" x14ac:dyDescent="0.25">
      <c r="C38" s="275"/>
      <c r="D38" s="122" t="s">
        <v>515</v>
      </c>
      <c r="E38" s="276"/>
      <c r="F38" s="91"/>
      <c r="G38" s="92"/>
      <c r="H38" s="92"/>
      <c r="I38" s="92"/>
      <c r="J38" s="89"/>
      <c r="K38" s="232" t="s">
        <v>690</v>
      </c>
      <c r="L38" s="90"/>
      <c r="M38" s="235"/>
      <c r="N38" s="248"/>
      <c r="P38" s="342"/>
    </row>
    <row r="39" spans="3:16" s="20" customFormat="1" ht="9.9499999999999993" customHeight="1" x14ac:dyDescent="0.25">
      <c r="C39" s="277">
        <v>18</v>
      </c>
      <c r="D39" s="124" t="str">
        <f>P87</f>
        <v>しいば　ともき</v>
      </c>
      <c r="E39" s="226" t="s">
        <v>125</v>
      </c>
      <c r="F39" s="88"/>
      <c r="G39" s="88"/>
      <c r="H39" s="89"/>
      <c r="I39" s="89"/>
      <c r="J39" s="89"/>
      <c r="K39" s="232"/>
      <c r="L39" s="91"/>
      <c r="M39" s="235">
        <f>COUNTIF($E$39:$E$54,"佐賀県")</f>
        <v>1</v>
      </c>
      <c r="N39" s="249" t="s">
        <v>423</v>
      </c>
      <c r="P39" s="341"/>
    </row>
    <row r="40" spans="3:16" s="20" customFormat="1" ht="9.9499999999999993" customHeight="1" x14ac:dyDescent="0.25">
      <c r="C40" s="275"/>
      <c r="D40" s="122" t="s">
        <v>526</v>
      </c>
      <c r="E40" s="276"/>
      <c r="F40" s="89"/>
      <c r="G40" s="230" t="s">
        <v>674</v>
      </c>
      <c r="H40" s="90"/>
      <c r="I40" s="89"/>
      <c r="J40" s="89"/>
      <c r="K40" s="89"/>
      <c r="L40" s="91"/>
      <c r="M40" s="235"/>
      <c r="N40" s="250"/>
      <c r="P40" s="342"/>
    </row>
    <row r="41" spans="3:16" s="20" customFormat="1" ht="9.9499999999999993" customHeight="1" x14ac:dyDescent="0.25">
      <c r="C41" s="274">
        <v>19</v>
      </c>
      <c r="D41" s="131" t="str">
        <f>P107</f>
        <v>さかぐち　りゅうたろう</v>
      </c>
      <c r="E41" s="226" t="s">
        <v>369</v>
      </c>
      <c r="F41" s="88"/>
      <c r="G41" s="231"/>
      <c r="H41" s="91"/>
      <c r="I41" s="91"/>
      <c r="J41" s="89"/>
      <c r="K41" s="89"/>
      <c r="L41" s="91"/>
      <c r="M41" s="235">
        <f>COUNTIF($E$39:$E$54,"長崎県")</f>
        <v>1</v>
      </c>
      <c r="N41" s="251" t="s">
        <v>55</v>
      </c>
      <c r="P41" s="341"/>
    </row>
    <row r="42" spans="3:16" s="20" customFormat="1" ht="9.9499999999999993" customHeight="1" x14ac:dyDescent="0.25">
      <c r="C42" s="275"/>
      <c r="D42" s="122" t="s">
        <v>398</v>
      </c>
      <c r="E42" s="276"/>
      <c r="F42" s="89"/>
      <c r="G42" s="89"/>
      <c r="H42" s="232" t="s">
        <v>675</v>
      </c>
      <c r="I42" s="90"/>
      <c r="J42" s="89"/>
      <c r="K42" s="89"/>
      <c r="L42" s="91"/>
      <c r="M42" s="235"/>
      <c r="N42" s="252"/>
      <c r="P42" s="342"/>
    </row>
    <row r="43" spans="3:16" s="20" customFormat="1" ht="9.9499999999999993" customHeight="1" x14ac:dyDescent="0.25">
      <c r="C43" s="274">
        <v>20</v>
      </c>
      <c r="D43" s="131" t="str">
        <f>P76</f>
        <v>さかぐち　しゅんた</v>
      </c>
      <c r="E43" s="226" t="s">
        <v>6</v>
      </c>
      <c r="F43" s="88"/>
      <c r="G43" s="88"/>
      <c r="H43" s="232"/>
      <c r="I43" s="91"/>
      <c r="J43" s="91"/>
      <c r="K43" s="89"/>
      <c r="L43" s="91"/>
      <c r="M43" s="235">
        <f>COUNTIF($E$39:$E$54,"熊本県")</f>
        <v>1</v>
      </c>
      <c r="N43" s="241" t="s">
        <v>125</v>
      </c>
      <c r="P43" s="341"/>
    </row>
    <row r="44" spans="3:16" s="20" customFormat="1" ht="9.9499999999999993" customHeight="1" x14ac:dyDescent="0.25">
      <c r="C44" s="277"/>
      <c r="D44" s="123" t="s">
        <v>517</v>
      </c>
      <c r="E44" s="276"/>
      <c r="F44" s="89"/>
      <c r="G44" s="230" t="s">
        <v>676</v>
      </c>
      <c r="H44" s="90"/>
      <c r="I44" s="91"/>
      <c r="J44" s="91"/>
      <c r="K44" s="89"/>
      <c r="L44" s="91"/>
      <c r="M44" s="235"/>
      <c r="N44" s="242"/>
      <c r="P44" s="342"/>
    </row>
    <row r="45" spans="3:16" s="20" customFormat="1" ht="9.9499999999999993" customHeight="1" x14ac:dyDescent="0.25">
      <c r="C45" s="274">
        <v>21</v>
      </c>
      <c r="D45" s="131" t="str">
        <f>P81</f>
        <v>とみかわ　あさき</v>
      </c>
      <c r="E45" s="226" t="s">
        <v>52</v>
      </c>
      <c r="F45" s="88"/>
      <c r="G45" s="231"/>
      <c r="H45" s="91"/>
      <c r="I45" s="89"/>
      <c r="J45" s="91"/>
      <c r="K45" s="89"/>
      <c r="L45" s="91"/>
      <c r="M45" s="235">
        <f>COUNTIF($E$39:$E$54,"大分県")</f>
        <v>1</v>
      </c>
      <c r="N45" s="243" t="s">
        <v>174</v>
      </c>
      <c r="P45" s="341"/>
    </row>
    <row r="46" spans="3:16" s="20" customFormat="1" ht="9.9499999999999993" customHeight="1" x14ac:dyDescent="0.25">
      <c r="C46" s="275"/>
      <c r="D46" s="122" t="s">
        <v>523</v>
      </c>
      <c r="E46" s="276"/>
      <c r="F46" s="89"/>
      <c r="G46" s="89"/>
      <c r="H46" s="89"/>
      <c r="I46" s="232" t="s">
        <v>677</v>
      </c>
      <c r="J46" s="90"/>
      <c r="K46" s="89"/>
      <c r="L46" s="91"/>
      <c r="M46" s="235"/>
      <c r="N46" s="244"/>
      <c r="P46" s="342"/>
    </row>
    <row r="47" spans="3:16" s="20" customFormat="1" ht="9.9499999999999993" customHeight="1" x14ac:dyDescent="0.25">
      <c r="C47" s="274">
        <v>22</v>
      </c>
      <c r="D47" s="131" t="str">
        <f>P103</f>
        <v>ふくち　あやのすけ</v>
      </c>
      <c r="E47" s="226" t="s">
        <v>427</v>
      </c>
      <c r="F47" s="88"/>
      <c r="G47" s="88"/>
      <c r="H47" s="89"/>
      <c r="I47" s="232"/>
      <c r="J47" s="91"/>
      <c r="K47" s="91"/>
      <c r="L47" s="91"/>
      <c r="M47" s="235">
        <f>COUNTIF($E$39:$E$54,"宮崎県")</f>
        <v>1</v>
      </c>
      <c r="N47" s="245" t="s">
        <v>272</v>
      </c>
      <c r="P47" s="341"/>
    </row>
    <row r="48" spans="3:16" s="20" customFormat="1" ht="9.9499999999999993" customHeight="1" x14ac:dyDescent="0.25">
      <c r="C48" s="275"/>
      <c r="D48" s="122" t="s">
        <v>347</v>
      </c>
      <c r="E48" s="276"/>
      <c r="F48" s="89"/>
      <c r="G48" s="230" t="s">
        <v>678</v>
      </c>
      <c r="H48" s="90"/>
      <c r="I48" s="89"/>
      <c r="J48" s="91"/>
      <c r="K48" s="91"/>
      <c r="L48" s="91"/>
      <c r="M48" s="235"/>
      <c r="N48" s="246"/>
      <c r="P48" s="342"/>
    </row>
    <row r="49" spans="3:16" s="20" customFormat="1" ht="9.9499999999999993" customHeight="1" x14ac:dyDescent="0.25">
      <c r="C49" s="274">
        <v>23</v>
      </c>
      <c r="D49" s="131" t="str">
        <f>P97</f>
        <v>いわかわ　えいしん</v>
      </c>
      <c r="E49" s="226" t="s">
        <v>223</v>
      </c>
      <c r="F49" s="88"/>
      <c r="G49" s="231"/>
      <c r="H49" s="91"/>
      <c r="I49" s="91"/>
      <c r="J49" s="91"/>
      <c r="K49" s="91"/>
      <c r="L49" s="91"/>
      <c r="M49" s="235">
        <f>COUNTIF($E$39:$E$54,"鹿児島県")</f>
        <v>1</v>
      </c>
      <c r="N49" s="236" t="s">
        <v>223</v>
      </c>
      <c r="P49" s="341"/>
    </row>
    <row r="50" spans="3:16" s="20" customFormat="1" ht="9.9499999999999993" customHeight="1" x14ac:dyDescent="0.25">
      <c r="C50" s="275"/>
      <c r="D50" s="122" t="s">
        <v>533</v>
      </c>
      <c r="E50" s="276"/>
      <c r="F50" s="89"/>
      <c r="G50" s="89"/>
      <c r="H50" s="232" t="s">
        <v>679</v>
      </c>
      <c r="I50" s="90"/>
      <c r="J50" s="91"/>
      <c r="K50" s="91"/>
      <c r="L50" s="91"/>
      <c r="M50" s="235"/>
      <c r="N50" s="237"/>
      <c r="P50" s="342"/>
    </row>
    <row r="51" spans="3:16" s="20" customFormat="1" ht="9.9499999999999993" customHeight="1" x14ac:dyDescent="0.25">
      <c r="C51" s="274">
        <v>24</v>
      </c>
      <c r="D51" s="131" t="str">
        <f>P90</f>
        <v>うおや　れんと</v>
      </c>
      <c r="E51" s="226" t="s">
        <v>174</v>
      </c>
      <c r="F51" s="88"/>
      <c r="G51" s="88"/>
      <c r="H51" s="232"/>
      <c r="I51" s="91"/>
      <c r="J51" s="89"/>
      <c r="K51" s="91"/>
      <c r="L51" s="91"/>
      <c r="M51" s="235">
        <f>COUNTIF($E$39:$E$54,"沖縄県")</f>
        <v>1</v>
      </c>
      <c r="N51" s="238" t="s">
        <v>320</v>
      </c>
      <c r="P51" s="341"/>
    </row>
    <row r="52" spans="3:16" s="20" customFormat="1" ht="9.9499999999999993" customHeight="1" x14ac:dyDescent="0.25">
      <c r="C52" s="277"/>
      <c r="D52" s="123" t="s">
        <v>522</v>
      </c>
      <c r="E52" s="276"/>
      <c r="F52" s="89"/>
      <c r="G52" s="230" t="s">
        <v>680</v>
      </c>
      <c r="H52" s="90"/>
      <c r="I52" s="91"/>
      <c r="J52" s="89"/>
      <c r="K52" s="91"/>
      <c r="L52" s="91"/>
      <c r="M52" s="235"/>
      <c r="N52" s="239"/>
      <c r="P52" s="342"/>
    </row>
    <row r="53" spans="3:16" s="20" customFormat="1" ht="9.9499999999999993" customHeight="1" x14ac:dyDescent="0.25">
      <c r="C53" s="274">
        <v>25</v>
      </c>
      <c r="D53" s="131" t="str">
        <f>P98</f>
        <v>わだ　はると</v>
      </c>
      <c r="E53" s="226" t="s">
        <v>272</v>
      </c>
      <c r="F53" s="88"/>
      <c r="G53" s="231"/>
      <c r="H53" s="91"/>
      <c r="I53" s="89"/>
      <c r="J53" s="89"/>
      <c r="K53" s="91"/>
      <c r="L53" s="91"/>
      <c r="M53" s="235">
        <f>COUNTIF($E$55:$E$72,"福岡県")</f>
        <v>1</v>
      </c>
      <c r="N53" s="247" t="s">
        <v>369</v>
      </c>
      <c r="P53" s="341"/>
    </row>
    <row r="54" spans="3:16" s="20" customFormat="1" ht="9.9499999999999993" customHeight="1" x14ac:dyDescent="0.25">
      <c r="C54" s="275"/>
      <c r="D54" s="122" t="s">
        <v>521</v>
      </c>
      <c r="E54" s="276"/>
      <c r="F54" s="91"/>
      <c r="G54" s="92"/>
      <c r="H54" s="92"/>
      <c r="I54" s="92"/>
      <c r="J54" s="89"/>
      <c r="K54" s="91"/>
      <c r="L54" s="91"/>
      <c r="M54" s="235"/>
      <c r="N54" s="248"/>
      <c r="P54" s="342"/>
    </row>
    <row r="55" spans="3:16" s="20" customFormat="1" ht="9.9499999999999993" customHeight="1" x14ac:dyDescent="0.25">
      <c r="C55" s="274">
        <v>26</v>
      </c>
      <c r="D55" s="131" t="str">
        <f>P102</f>
        <v>ひらた　ゆうすけ</v>
      </c>
      <c r="E55" s="226" t="s">
        <v>427</v>
      </c>
      <c r="F55" s="88"/>
      <c r="G55" s="88"/>
      <c r="H55" s="89"/>
      <c r="I55" s="89"/>
      <c r="J55" s="232" t="s">
        <v>691</v>
      </c>
      <c r="K55" s="90"/>
      <c r="L55" s="91"/>
      <c r="M55" s="235">
        <f>COUNTIF($E$55:$E$72,"佐賀県")</f>
        <v>1</v>
      </c>
      <c r="N55" s="249" t="s">
        <v>423</v>
      </c>
      <c r="P55" s="341"/>
    </row>
    <row r="56" spans="3:16" s="29" customFormat="1" ht="9.9499999999999993" customHeight="1" x14ac:dyDescent="0.25">
      <c r="C56" s="277"/>
      <c r="D56" s="123" t="s">
        <v>345</v>
      </c>
      <c r="E56" s="276"/>
      <c r="F56" s="89"/>
      <c r="G56" s="230" t="s">
        <v>681</v>
      </c>
      <c r="H56" s="90"/>
      <c r="I56" s="89"/>
      <c r="J56" s="232"/>
      <c r="K56" s="91"/>
      <c r="L56" s="89"/>
      <c r="M56" s="235"/>
      <c r="N56" s="250"/>
      <c r="P56" s="342"/>
    </row>
    <row r="57" spans="3:16" s="29" customFormat="1" ht="9.9499999999999993" customHeight="1" x14ac:dyDescent="0.25">
      <c r="C57" s="274">
        <v>27</v>
      </c>
      <c r="D57" s="132" t="str">
        <f>P109</f>
        <v>しんぐう　こはく</v>
      </c>
      <c r="E57" s="226" t="s">
        <v>369</v>
      </c>
      <c r="F57" s="88"/>
      <c r="G57" s="231"/>
      <c r="H57" s="91"/>
      <c r="I57" s="91"/>
      <c r="J57" s="89"/>
      <c r="K57" s="91"/>
      <c r="L57" s="89"/>
      <c r="M57" s="235">
        <f>COUNTIF($E$55:$E$72,"長崎県")</f>
        <v>2</v>
      </c>
      <c r="N57" s="251" t="s">
        <v>55</v>
      </c>
      <c r="P57" s="363"/>
    </row>
    <row r="58" spans="3:16" s="29" customFormat="1" ht="9.9499999999999993" customHeight="1" x14ac:dyDescent="0.25">
      <c r="C58" s="275"/>
      <c r="D58" s="122" t="s">
        <v>402</v>
      </c>
      <c r="E58" s="276"/>
      <c r="F58" s="89"/>
      <c r="G58" s="89"/>
      <c r="H58" s="232" t="s">
        <v>682</v>
      </c>
      <c r="I58" s="90"/>
      <c r="J58" s="89"/>
      <c r="K58" s="91"/>
      <c r="L58" s="89"/>
      <c r="M58" s="235"/>
      <c r="N58" s="252"/>
      <c r="P58" s="363"/>
    </row>
    <row r="59" spans="3:16" s="29" customFormat="1" ht="9.9499999999999993" customHeight="1" x14ac:dyDescent="0.25">
      <c r="C59" s="277">
        <v>28</v>
      </c>
      <c r="D59" s="124" t="str">
        <f>P82</f>
        <v>くさかり　じょうたろう</v>
      </c>
      <c r="E59" s="226" t="s">
        <v>52</v>
      </c>
      <c r="F59" s="88"/>
      <c r="G59" s="88"/>
      <c r="H59" s="232"/>
      <c r="I59" s="91"/>
      <c r="J59" s="91"/>
      <c r="K59" s="91"/>
      <c r="L59" s="89"/>
      <c r="M59" s="235">
        <f>COUNTIF($E$55:$E$72,"熊本県")</f>
        <v>1</v>
      </c>
      <c r="N59" s="241" t="s">
        <v>125</v>
      </c>
      <c r="P59" s="363"/>
    </row>
    <row r="60" spans="3:16" s="29" customFormat="1" ht="9.9499999999999993" customHeight="1" x14ac:dyDescent="0.25">
      <c r="C60" s="275"/>
      <c r="D60" s="122" t="s">
        <v>511</v>
      </c>
      <c r="E60" s="276"/>
      <c r="F60" s="89"/>
      <c r="G60" s="230" t="s">
        <v>683</v>
      </c>
      <c r="H60" s="90"/>
      <c r="I60" s="91"/>
      <c r="J60" s="91"/>
      <c r="K60" s="91"/>
      <c r="L60" s="89"/>
      <c r="M60" s="235"/>
      <c r="N60" s="242"/>
      <c r="P60" s="363"/>
    </row>
    <row r="61" spans="3:16" s="29" customFormat="1" ht="9.9499999999999993" customHeight="1" x14ac:dyDescent="0.25">
      <c r="C61" s="274">
        <v>29</v>
      </c>
      <c r="D61" s="132" t="str">
        <f>P99</f>
        <v>つるた しゅう</v>
      </c>
      <c r="E61" s="226" t="s">
        <v>272</v>
      </c>
      <c r="F61" s="88"/>
      <c r="G61" s="231"/>
      <c r="H61" s="91"/>
      <c r="I61" s="89"/>
      <c r="J61" s="91"/>
      <c r="K61" s="91"/>
      <c r="L61" s="89"/>
      <c r="M61" s="235">
        <f>COUNTIF($E$55:$E$72,"大分県")</f>
        <v>1</v>
      </c>
      <c r="N61" s="243" t="s">
        <v>174</v>
      </c>
      <c r="P61" s="341"/>
    </row>
    <row r="62" spans="3:16" s="20" customFormat="1" ht="9.9499999999999993" customHeight="1" x14ac:dyDescent="0.25">
      <c r="C62" s="275"/>
      <c r="D62" s="122" t="s">
        <v>531</v>
      </c>
      <c r="E62" s="276"/>
      <c r="F62" s="89"/>
      <c r="G62" s="89"/>
      <c r="H62" s="89"/>
      <c r="I62" s="89"/>
      <c r="J62" s="91"/>
      <c r="K62" s="91"/>
      <c r="L62" s="89"/>
      <c r="M62" s="235"/>
      <c r="N62" s="244"/>
      <c r="P62" s="342"/>
    </row>
    <row r="63" spans="3:16" s="20" customFormat="1" ht="9.9499999999999993" customHeight="1" x14ac:dyDescent="0.25">
      <c r="C63" s="274">
        <v>30</v>
      </c>
      <c r="D63" s="131" t="str">
        <f>P88</f>
        <v>あしはら　はるま</v>
      </c>
      <c r="E63" s="226" t="s">
        <v>125</v>
      </c>
      <c r="F63" s="88"/>
      <c r="G63" s="88"/>
      <c r="H63" s="89"/>
      <c r="I63" s="232" t="s">
        <v>684</v>
      </c>
      <c r="J63" s="90"/>
      <c r="K63" s="91"/>
      <c r="L63" s="89"/>
      <c r="M63" s="235">
        <f>COUNTIF($E$55:$E$72,"宮崎県")</f>
        <v>1</v>
      </c>
      <c r="N63" s="245" t="s">
        <v>272</v>
      </c>
      <c r="P63" s="341"/>
    </row>
    <row r="64" spans="3:16" s="20" customFormat="1" ht="9.9499999999999993" customHeight="1" x14ac:dyDescent="0.25">
      <c r="C64" s="275"/>
      <c r="D64" s="122" t="s">
        <v>513</v>
      </c>
      <c r="E64" s="276"/>
      <c r="F64" s="89"/>
      <c r="G64" s="230" t="s">
        <v>685</v>
      </c>
      <c r="H64" s="90"/>
      <c r="I64" s="232"/>
      <c r="J64" s="91"/>
      <c r="K64" s="89"/>
      <c r="L64" s="89"/>
      <c r="M64" s="235"/>
      <c r="N64" s="246"/>
      <c r="P64" s="342"/>
    </row>
    <row r="65" spans="3:23" s="20" customFormat="1" ht="9.9499999999999993" customHeight="1" x14ac:dyDescent="0.25">
      <c r="C65" s="274">
        <v>31</v>
      </c>
      <c r="D65" s="131" t="str">
        <f>P96</f>
        <v>くりた　ふうが</v>
      </c>
      <c r="E65" s="226" t="s">
        <v>223</v>
      </c>
      <c r="F65" s="88"/>
      <c r="G65" s="231"/>
      <c r="H65" s="91"/>
      <c r="I65" s="91"/>
      <c r="J65" s="91"/>
      <c r="K65" s="89"/>
      <c r="L65" s="89"/>
      <c r="M65" s="235">
        <f>COUNTIF($E$55:$E$72,"鹿児島県")</f>
        <v>1</v>
      </c>
      <c r="N65" s="236" t="s">
        <v>223</v>
      </c>
      <c r="P65" s="341"/>
    </row>
    <row r="66" spans="3:23" s="20" customFormat="1" ht="9.9499999999999993" customHeight="1" x14ac:dyDescent="0.25">
      <c r="C66" s="275"/>
      <c r="D66" s="122" t="s">
        <v>508</v>
      </c>
      <c r="E66" s="276"/>
      <c r="F66" s="89"/>
      <c r="G66" s="89"/>
      <c r="H66" s="89"/>
      <c r="I66" s="91"/>
      <c r="J66" s="91"/>
      <c r="K66" s="89"/>
      <c r="L66" s="89"/>
      <c r="M66" s="235"/>
      <c r="N66" s="237"/>
      <c r="P66" s="342"/>
    </row>
    <row r="67" spans="3:23" s="20" customFormat="1" ht="9.9499999999999993" customHeight="1" x14ac:dyDescent="0.25">
      <c r="C67" s="274">
        <v>32</v>
      </c>
      <c r="D67" s="131" t="str">
        <f>P79</f>
        <v>すえつぐ　かいり</v>
      </c>
      <c r="E67" s="226" t="s">
        <v>6</v>
      </c>
      <c r="F67" s="88"/>
      <c r="G67" s="89"/>
      <c r="H67" s="232" t="s">
        <v>686</v>
      </c>
      <c r="I67" s="90"/>
      <c r="J67" s="91"/>
      <c r="K67" s="89"/>
      <c r="L67" s="89"/>
      <c r="M67" s="235">
        <f>COUNTIF($E$55:$E$72,"沖縄県")</f>
        <v>1</v>
      </c>
      <c r="N67" s="238" t="s">
        <v>320</v>
      </c>
      <c r="P67" s="341"/>
    </row>
    <row r="68" spans="3:23" s="20" customFormat="1" ht="9.9499999999999993" customHeight="1" x14ac:dyDescent="0.25">
      <c r="C68" s="275"/>
      <c r="D68" s="122" t="s">
        <v>527</v>
      </c>
      <c r="E68" s="276"/>
      <c r="F68" s="233" t="s">
        <v>687</v>
      </c>
      <c r="G68" s="90"/>
      <c r="H68" s="232"/>
      <c r="I68" s="91"/>
      <c r="J68" s="89"/>
      <c r="K68" s="89"/>
      <c r="L68" s="89"/>
      <c r="M68" s="235"/>
      <c r="N68" s="239"/>
      <c r="P68" s="342"/>
    </row>
    <row r="69" spans="3:23" s="20" customFormat="1" ht="9.9499999999999993" customHeight="1" x14ac:dyDescent="0.25">
      <c r="C69" s="274">
        <v>33</v>
      </c>
      <c r="D69" s="131" t="str">
        <f>P93</f>
        <v>やまぐち　こうへい</v>
      </c>
      <c r="E69" s="226" t="s">
        <v>174</v>
      </c>
      <c r="F69" s="234"/>
      <c r="G69" s="91"/>
      <c r="H69" s="91"/>
      <c r="I69" s="91"/>
      <c r="J69" s="89"/>
      <c r="K69" s="89"/>
      <c r="L69" s="89"/>
      <c r="P69" s="341"/>
    </row>
    <row r="70" spans="3:23" s="20" customFormat="1" ht="9.9499999999999993" customHeight="1" x14ac:dyDescent="0.25">
      <c r="C70" s="275"/>
      <c r="D70" s="122" t="s">
        <v>529</v>
      </c>
      <c r="E70" s="276"/>
      <c r="F70" s="89"/>
      <c r="G70" s="89" t="s">
        <v>688</v>
      </c>
      <c r="H70" s="90"/>
      <c r="I70" s="91"/>
      <c r="J70" s="89"/>
      <c r="K70" s="89"/>
      <c r="L70" s="89"/>
      <c r="P70" s="342"/>
    </row>
    <row r="71" spans="3:23" s="20" customFormat="1" ht="9.9499999999999993" customHeight="1" x14ac:dyDescent="0.25">
      <c r="C71" s="274">
        <v>34</v>
      </c>
      <c r="D71" s="131" t="str">
        <f>P80</f>
        <v>さとしま　いのり</v>
      </c>
      <c r="E71" s="226" t="s">
        <v>52</v>
      </c>
      <c r="F71" s="88"/>
      <c r="G71" s="88"/>
      <c r="H71" s="91"/>
      <c r="I71" s="89"/>
      <c r="J71" s="89"/>
      <c r="K71" s="89"/>
      <c r="L71" s="89"/>
      <c r="P71" s="341"/>
    </row>
    <row r="72" spans="3:23" s="20" customFormat="1" ht="9.9499999999999993" customHeight="1" x14ac:dyDescent="0.25">
      <c r="C72" s="275"/>
      <c r="D72" s="122" t="s">
        <v>512</v>
      </c>
      <c r="E72" s="276"/>
      <c r="F72" s="89"/>
      <c r="G72" s="89"/>
      <c r="H72" s="89"/>
      <c r="I72" s="89"/>
      <c r="J72" s="89"/>
      <c r="K72" s="89"/>
      <c r="L72" s="89"/>
      <c r="P72" s="342"/>
    </row>
    <row r="73" spans="3:23" s="45" customFormat="1" ht="9.9499999999999993" customHeight="1" x14ac:dyDescent="0.25">
      <c r="C73" s="48"/>
      <c r="D73" s="133"/>
      <c r="F73" s="20"/>
      <c r="G73" s="20"/>
      <c r="H73" s="20"/>
      <c r="I73" s="20"/>
      <c r="P73" s="357"/>
      <c r="Q73" s="357"/>
      <c r="R73" s="357"/>
      <c r="S73" s="340"/>
      <c r="T73" s="20"/>
      <c r="U73" s="20"/>
      <c r="V73" s="20"/>
      <c r="W73" s="20"/>
    </row>
    <row r="74" spans="3:23" s="45" customFormat="1" ht="9.9499999999999993" customHeight="1" thickBot="1" x14ac:dyDescent="0.3">
      <c r="C74" s="48"/>
      <c r="D74" s="133"/>
      <c r="F74" s="20"/>
      <c r="G74" s="20"/>
      <c r="H74" s="20"/>
      <c r="I74" s="20"/>
      <c r="M74" s="10" t="s">
        <v>1</v>
      </c>
      <c r="N74" s="10"/>
      <c r="O74" s="10"/>
      <c r="P74" s="25"/>
      <c r="Q74" s="346"/>
      <c r="R74" s="346"/>
      <c r="S74" s="340"/>
      <c r="T74" s="20"/>
      <c r="U74" s="20"/>
      <c r="V74" s="20"/>
      <c r="W74" s="20"/>
    </row>
    <row r="75" spans="3:23" s="45" customFormat="1" ht="9.9499999999999993" customHeight="1" x14ac:dyDescent="0.25">
      <c r="C75" s="48"/>
      <c r="D75" s="133"/>
      <c r="F75" s="20"/>
      <c r="G75" s="20"/>
      <c r="H75" s="20"/>
      <c r="I75" s="20"/>
      <c r="M75" s="1" t="s">
        <v>2</v>
      </c>
      <c r="N75" s="2" t="s">
        <v>3</v>
      </c>
      <c r="O75" s="2" t="s">
        <v>4</v>
      </c>
      <c r="P75" s="364" t="s">
        <v>5</v>
      </c>
      <c r="Q75" s="347"/>
      <c r="R75" s="348"/>
      <c r="S75" s="340"/>
      <c r="T75" s="20"/>
      <c r="U75" s="20"/>
      <c r="V75" s="20"/>
      <c r="W75" s="20"/>
    </row>
    <row r="76" spans="3:23" s="17" customFormat="1" ht="9.9499999999999993" customHeight="1" x14ac:dyDescent="0.35">
      <c r="C76" s="24"/>
      <c r="F76" s="16"/>
      <c r="G76" s="16"/>
      <c r="H76" s="16"/>
      <c r="I76" s="16"/>
      <c r="M76" s="3">
        <v>4</v>
      </c>
      <c r="N76" s="4" t="s">
        <v>6</v>
      </c>
      <c r="O76" s="5" t="s">
        <v>30</v>
      </c>
      <c r="P76" s="344" t="s">
        <v>31</v>
      </c>
      <c r="Q76" s="349"/>
      <c r="R76" s="350"/>
      <c r="S76" s="367"/>
      <c r="T76" s="16"/>
      <c r="U76" s="16"/>
      <c r="V76" s="16"/>
      <c r="W76" s="16"/>
    </row>
    <row r="77" spans="3:23" s="17" customFormat="1" ht="9.9499999999999993" customHeight="1" x14ac:dyDescent="0.35">
      <c r="C77" s="24"/>
      <c r="F77" s="16"/>
      <c r="G77" s="16"/>
      <c r="H77" s="16"/>
      <c r="I77" s="16"/>
      <c r="M77" s="3">
        <v>4</v>
      </c>
      <c r="N77" s="4" t="s">
        <v>6</v>
      </c>
      <c r="O77" s="5" t="s">
        <v>32</v>
      </c>
      <c r="P77" s="365" t="s">
        <v>33</v>
      </c>
      <c r="Q77" s="349"/>
      <c r="R77" s="350"/>
      <c r="S77" s="367"/>
      <c r="T77" s="16"/>
      <c r="U77" s="16"/>
      <c r="V77" s="16"/>
      <c r="W77" s="16"/>
    </row>
    <row r="78" spans="3:23" s="17" customFormat="1" ht="9.9499999999999993" customHeight="1" x14ac:dyDescent="0.35">
      <c r="C78" s="24"/>
      <c r="F78" s="16"/>
      <c r="G78" s="16"/>
      <c r="H78" s="16"/>
      <c r="I78" s="16"/>
      <c r="M78" s="3">
        <v>4</v>
      </c>
      <c r="N78" s="4" t="s">
        <v>6</v>
      </c>
      <c r="O78" s="5" t="s">
        <v>34</v>
      </c>
      <c r="P78" s="344" t="s">
        <v>35</v>
      </c>
      <c r="Q78" s="349"/>
      <c r="R78" s="350"/>
      <c r="S78" s="367"/>
      <c r="T78" s="16"/>
      <c r="U78" s="16"/>
      <c r="V78" s="16"/>
      <c r="W78" s="16"/>
    </row>
    <row r="79" spans="3:23" s="17" customFormat="1" ht="9.9499999999999993" customHeight="1" x14ac:dyDescent="0.35">
      <c r="C79" s="24"/>
      <c r="F79" s="16"/>
      <c r="G79" s="16"/>
      <c r="H79" s="16"/>
      <c r="I79" s="16"/>
      <c r="M79" s="3">
        <v>4</v>
      </c>
      <c r="N79" s="4" t="s">
        <v>6</v>
      </c>
      <c r="O79" s="5" t="s">
        <v>36</v>
      </c>
      <c r="P79" s="344" t="s">
        <v>37</v>
      </c>
      <c r="Q79" s="349"/>
      <c r="R79" s="350"/>
      <c r="S79" s="367"/>
      <c r="T79" s="16"/>
      <c r="U79" s="16"/>
      <c r="V79" s="16"/>
      <c r="W79" s="16"/>
    </row>
    <row r="80" spans="3:23" s="45" customFormat="1" ht="9.9499999999999993" customHeight="1" x14ac:dyDescent="0.25">
      <c r="C80" s="48"/>
      <c r="D80" s="133"/>
      <c r="F80" s="20"/>
      <c r="G80" s="20"/>
      <c r="H80" s="20"/>
      <c r="I80" s="20"/>
      <c r="M80" s="3">
        <v>4</v>
      </c>
      <c r="N80" s="4" t="s">
        <v>55</v>
      </c>
      <c r="O80" s="5" t="s">
        <v>90</v>
      </c>
      <c r="P80" s="365" t="s">
        <v>91</v>
      </c>
      <c r="Q80" s="349"/>
      <c r="R80" s="350"/>
      <c r="S80" s="340"/>
      <c r="T80" s="20"/>
      <c r="U80" s="20"/>
      <c r="V80" s="20"/>
      <c r="W80" s="20"/>
    </row>
    <row r="81" spans="3:23" s="45" customFormat="1" ht="9.9499999999999993" customHeight="1" x14ac:dyDescent="0.25">
      <c r="C81" s="48"/>
      <c r="D81" s="133"/>
      <c r="F81" s="20"/>
      <c r="G81" s="20"/>
      <c r="H81" s="20"/>
      <c r="I81" s="20"/>
      <c r="M81" s="3">
        <v>4</v>
      </c>
      <c r="N81" s="4" t="s">
        <v>55</v>
      </c>
      <c r="O81" s="5" t="s">
        <v>92</v>
      </c>
      <c r="P81" s="344" t="s">
        <v>93</v>
      </c>
      <c r="Q81" s="349"/>
      <c r="R81" s="350"/>
      <c r="S81" s="340"/>
      <c r="T81" s="20"/>
      <c r="U81" s="20"/>
      <c r="V81" s="20"/>
      <c r="W81" s="20"/>
    </row>
    <row r="82" spans="3:23" ht="9.9499999999999993" customHeight="1" x14ac:dyDescent="0.25">
      <c r="M82" s="3">
        <v>4</v>
      </c>
      <c r="N82" s="4" t="s">
        <v>55</v>
      </c>
      <c r="O82" s="5" t="s">
        <v>94</v>
      </c>
      <c r="P82" s="344" t="s">
        <v>95</v>
      </c>
      <c r="Q82" s="349"/>
      <c r="R82" s="350"/>
      <c r="S82" s="356"/>
    </row>
    <row r="83" spans="3:23" ht="9.9499999999999993" customHeight="1" x14ac:dyDescent="0.25">
      <c r="M83" s="3">
        <v>4</v>
      </c>
      <c r="N83" s="4" t="s">
        <v>55</v>
      </c>
      <c r="O83" s="5" t="s">
        <v>96</v>
      </c>
      <c r="P83" s="344" t="s">
        <v>692</v>
      </c>
      <c r="Q83" s="351"/>
      <c r="R83" s="352"/>
      <c r="S83" s="356"/>
    </row>
    <row r="84" spans="3:23" ht="9.9499999999999993" customHeight="1" x14ac:dyDescent="0.25">
      <c r="M84" s="3">
        <v>4</v>
      </c>
      <c r="N84" s="4" t="s">
        <v>55</v>
      </c>
      <c r="O84" s="5" t="s">
        <v>97</v>
      </c>
      <c r="P84" s="344" t="s">
        <v>98</v>
      </c>
      <c r="Q84" s="351"/>
      <c r="R84" s="352"/>
      <c r="S84" s="356"/>
    </row>
    <row r="85" spans="3:23" ht="9.9499999999999993" customHeight="1" x14ac:dyDescent="0.25">
      <c r="M85" s="3">
        <v>4</v>
      </c>
      <c r="N85" s="4" t="s">
        <v>55</v>
      </c>
      <c r="O85" s="5" t="s">
        <v>99</v>
      </c>
      <c r="P85" s="344" t="s">
        <v>100</v>
      </c>
      <c r="Q85" s="351"/>
      <c r="R85" s="352"/>
      <c r="S85" s="356"/>
    </row>
    <row r="86" spans="3:23" s="17" customFormat="1" ht="9.9499999999999993" customHeight="1" x14ac:dyDescent="0.35">
      <c r="C86" s="24"/>
      <c r="F86" s="16"/>
      <c r="G86" s="16"/>
      <c r="H86" s="16"/>
      <c r="I86" s="16"/>
      <c r="M86" s="3">
        <v>4</v>
      </c>
      <c r="N86" s="4" t="s">
        <v>125</v>
      </c>
      <c r="O86" s="5" t="s">
        <v>150</v>
      </c>
      <c r="P86" s="344" t="s">
        <v>151</v>
      </c>
      <c r="Q86" s="351"/>
      <c r="R86" s="352"/>
      <c r="S86" s="367"/>
      <c r="T86" s="16"/>
      <c r="U86" s="16"/>
      <c r="V86" s="16"/>
      <c r="W86" s="16"/>
    </row>
    <row r="87" spans="3:23" s="17" customFormat="1" ht="9.9499999999999993" customHeight="1" x14ac:dyDescent="0.35">
      <c r="C87" s="24"/>
      <c r="F87" s="16"/>
      <c r="G87" s="16"/>
      <c r="H87" s="16"/>
      <c r="I87" s="16"/>
      <c r="M87" s="3">
        <v>4</v>
      </c>
      <c r="N87" s="4" t="s">
        <v>125</v>
      </c>
      <c r="O87" s="5" t="s">
        <v>152</v>
      </c>
      <c r="P87" s="365" t="s">
        <v>153</v>
      </c>
      <c r="Q87" s="349"/>
      <c r="R87" s="350"/>
      <c r="S87" s="367"/>
      <c r="T87" s="16"/>
      <c r="U87" s="16"/>
      <c r="V87" s="16"/>
      <c r="W87" s="16"/>
    </row>
    <row r="88" spans="3:23" s="17" customFormat="1" ht="9.9499999999999993" customHeight="1" x14ac:dyDescent="0.35">
      <c r="C88" s="24"/>
      <c r="F88" s="16"/>
      <c r="G88" s="16"/>
      <c r="H88" s="16"/>
      <c r="I88" s="16"/>
      <c r="M88" s="3">
        <v>4</v>
      </c>
      <c r="N88" s="4" t="s">
        <v>125</v>
      </c>
      <c r="O88" s="5" t="s">
        <v>154</v>
      </c>
      <c r="P88" s="344" t="s">
        <v>155</v>
      </c>
      <c r="Q88" s="349"/>
      <c r="R88" s="350"/>
      <c r="S88" s="367"/>
      <c r="T88" s="16"/>
      <c r="U88" s="16"/>
      <c r="V88" s="16"/>
      <c r="W88" s="16"/>
    </row>
    <row r="89" spans="3:23" s="17" customFormat="1" ht="9.9499999999999993" customHeight="1" x14ac:dyDescent="0.35">
      <c r="C89" s="24"/>
      <c r="F89" s="16"/>
      <c r="G89" s="16"/>
      <c r="H89" s="16"/>
      <c r="I89" s="16"/>
      <c r="M89" s="3">
        <v>4</v>
      </c>
      <c r="N89" s="4" t="s">
        <v>125</v>
      </c>
      <c r="O89" s="5" t="s">
        <v>156</v>
      </c>
      <c r="P89" s="344" t="s">
        <v>157</v>
      </c>
      <c r="Q89" s="349"/>
      <c r="R89" s="350"/>
      <c r="S89" s="367"/>
      <c r="T89" s="16"/>
      <c r="U89" s="16"/>
      <c r="V89" s="16"/>
      <c r="W89" s="16"/>
    </row>
    <row r="90" spans="3:23" s="17" customFormat="1" ht="9.9499999999999993" customHeight="1" x14ac:dyDescent="0.35">
      <c r="C90" s="24"/>
      <c r="F90" s="16"/>
      <c r="G90" s="16"/>
      <c r="H90" s="16"/>
      <c r="I90" s="16"/>
      <c r="M90" s="3">
        <v>4</v>
      </c>
      <c r="N90" s="4" t="s">
        <v>174</v>
      </c>
      <c r="O90" s="5" t="s">
        <v>199</v>
      </c>
      <c r="P90" s="344" t="s">
        <v>200</v>
      </c>
      <c r="Q90" s="349"/>
      <c r="R90" s="350"/>
      <c r="S90" s="367"/>
      <c r="T90" s="16"/>
      <c r="U90" s="16"/>
      <c r="V90" s="16"/>
      <c r="W90" s="16"/>
    </row>
    <row r="91" spans="3:23" s="17" customFormat="1" ht="9.9499999999999993" customHeight="1" x14ac:dyDescent="0.35">
      <c r="C91" s="24"/>
      <c r="F91" s="16"/>
      <c r="G91" s="16"/>
      <c r="H91" s="16"/>
      <c r="I91" s="16"/>
      <c r="M91" s="3">
        <v>4</v>
      </c>
      <c r="N91" s="4" t="s">
        <v>174</v>
      </c>
      <c r="O91" s="5" t="s">
        <v>201</v>
      </c>
      <c r="P91" s="365" t="s">
        <v>202</v>
      </c>
      <c r="Q91" s="349"/>
      <c r="R91" s="350"/>
      <c r="S91" s="367"/>
      <c r="T91" s="16"/>
      <c r="U91" s="16"/>
      <c r="V91" s="16"/>
      <c r="W91" s="16"/>
    </row>
    <row r="92" spans="3:23" s="17" customFormat="1" ht="9.9499999999999993" customHeight="1" x14ac:dyDescent="0.35">
      <c r="C92" s="24"/>
      <c r="F92" s="16"/>
      <c r="G92" s="16"/>
      <c r="H92" s="16"/>
      <c r="I92" s="16"/>
      <c r="M92" s="3">
        <v>4</v>
      </c>
      <c r="N92" s="4" t="s">
        <v>174</v>
      </c>
      <c r="O92" s="5" t="s">
        <v>203</v>
      </c>
      <c r="P92" s="344" t="s">
        <v>204</v>
      </c>
      <c r="Q92" s="349"/>
      <c r="R92" s="350"/>
      <c r="S92" s="367"/>
      <c r="T92" s="16"/>
      <c r="U92" s="16"/>
      <c r="V92" s="16"/>
      <c r="W92" s="16"/>
    </row>
    <row r="93" spans="3:23" s="17" customFormat="1" ht="9.9499999999999993" customHeight="1" x14ac:dyDescent="0.35">
      <c r="C93" s="24"/>
      <c r="F93" s="16"/>
      <c r="G93" s="16"/>
      <c r="H93" s="16"/>
      <c r="I93" s="16"/>
      <c r="M93" s="3">
        <v>4</v>
      </c>
      <c r="N93" s="4" t="s">
        <v>174</v>
      </c>
      <c r="O93" s="5" t="s">
        <v>205</v>
      </c>
      <c r="P93" s="344" t="s">
        <v>206</v>
      </c>
      <c r="Q93" s="349"/>
      <c r="R93" s="350"/>
      <c r="S93" s="367"/>
      <c r="T93" s="16"/>
      <c r="U93" s="16"/>
      <c r="V93" s="16"/>
      <c r="W93" s="16"/>
    </row>
    <row r="94" spans="3:23" s="17" customFormat="1" ht="9.9499999999999993" customHeight="1" x14ac:dyDescent="0.35">
      <c r="C94" s="24"/>
      <c r="F94" s="16"/>
      <c r="G94" s="16"/>
      <c r="H94" s="16"/>
      <c r="I94" s="16"/>
      <c r="M94" s="3">
        <v>4</v>
      </c>
      <c r="N94" s="4" t="s">
        <v>223</v>
      </c>
      <c r="O94" s="5" t="s">
        <v>248</v>
      </c>
      <c r="P94" s="365" t="s">
        <v>249</v>
      </c>
      <c r="Q94" s="349"/>
      <c r="R94" s="350"/>
      <c r="S94" s="367"/>
      <c r="T94" s="16"/>
      <c r="U94" s="16"/>
      <c r="V94" s="16"/>
      <c r="W94" s="16"/>
    </row>
    <row r="95" spans="3:23" s="17" customFormat="1" ht="9.9499999999999993" customHeight="1" x14ac:dyDescent="0.35">
      <c r="C95" s="24"/>
      <c r="F95" s="16"/>
      <c r="G95" s="16"/>
      <c r="H95" s="16"/>
      <c r="I95" s="16"/>
      <c r="M95" s="3">
        <v>4</v>
      </c>
      <c r="N95" s="4" t="s">
        <v>223</v>
      </c>
      <c r="O95" s="5" t="s">
        <v>250</v>
      </c>
      <c r="P95" s="344" t="s">
        <v>251</v>
      </c>
      <c r="Q95" s="349"/>
      <c r="R95" s="350"/>
      <c r="S95" s="367"/>
      <c r="T95" s="16"/>
      <c r="U95" s="16"/>
      <c r="V95" s="16"/>
      <c r="W95" s="16"/>
    </row>
    <row r="96" spans="3:23" s="17" customFormat="1" ht="9.9499999999999993" customHeight="1" x14ac:dyDescent="0.35">
      <c r="C96" s="24"/>
      <c r="F96" s="16"/>
      <c r="G96" s="16"/>
      <c r="H96" s="16"/>
      <c r="I96" s="16"/>
      <c r="M96" s="3">
        <v>4</v>
      </c>
      <c r="N96" s="4" t="s">
        <v>223</v>
      </c>
      <c r="O96" s="5" t="s">
        <v>252</v>
      </c>
      <c r="P96" s="344" t="s">
        <v>253</v>
      </c>
      <c r="Q96" s="349"/>
      <c r="R96" s="350"/>
      <c r="S96" s="367"/>
      <c r="T96" s="16"/>
      <c r="U96" s="16"/>
      <c r="V96" s="16"/>
      <c r="W96" s="16"/>
    </row>
    <row r="97" spans="3:24" s="17" customFormat="1" ht="9.9499999999999993" customHeight="1" x14ac:dyDescent="0.35">
      <c r="C97" s="24"/>
      <c r="F97" s="16"/>
      <c r="G97" s="16"/>
      <c r="H97" s="16"/>
      <c r="I97" s="16"/>
      <c r="M97" s="3">
        <v>4</v>
      </c>
      <c r="N97" s="4" t="s">
        <v>223</v>
      </c>
      <c r="O97" s="5" t="s">
        <v>254</v>
      </c>
      <c r="P97" s="344" t="s">
        <v>255</v>
      </c>
      <c r="Q97" s="349"/>
      <c r="R97" s="350"/>
      <c r="S97" s="367"/>
      <c r="T97" s="16"/>
      <c r="U97" s="16"/>
      <c r="V97" s="16"/>
      <c r="W97" s="16"/>
    </row>
    <row r="98" spans="3:24" s="17" customFormat="1" ht="9.9499999999999993" customHeight="1" x14ac:dyDescent="0.35">
      <c r="C98" s="24"/>
      <c r="F98" s="16"/>
      <c r="G98" s="16"/>
      <c r="H98" s="16"/>
      <c r="I98" s="16"/>
      <c r="M98" s="3">
        <v>4</v>
      </c>
      <c r="N98" s="4" t="s">
        <v>272</v>
      </c>
      <c r="O98" s="5" t="s">
        <v>283</v>
      </c>
      <c r="P98" s="365" t="s">
        <v>284</v>
      </c>
      <c r="Q98" s="349"/>
      <c r="R98" s="350"/>
      <c r="S98" s="367"/>
      <c r="T98" s="16"/>
      <c r="U98" s="16"/>
      <c r="V98" s="16"/>
      <c r="W98" s="16"/>
    </row>
    <row r="99" spans="3:24" s="17" customFormat="1" ht="9.9499999999999993" customHeight="1" x14ac:dyDescent="0.35">
      <c r="C99" s="24"/>
      <c r="F99" s="16"/>
      <c r="G99" s="16"/>
      <c r="H99" s="16"/>
      <c r="I99" s="16"/>
      <c r="M99" s="3">
        <v>4</v>
      </c>
      <c r="N99" s="4" t="s">
        <v>272</v>
      </c>
      <c r="O99" s="5" t="s">
        <v>302</v>
      </c>
      <c r="P99" s="344" t="s">
        <v>303</v>
      </c>
      <c r="Q99" s="349"/>
      <c r="R99" s="350"/>
      <c r="S99" s="367"/>
      <c r="T99" s="16"/>
      <c r="U99" s="16"/>
      <c r="V99" s="16"/>
      <c r="W99" s="16"/>
    </row>
    <row r="100" spans="3:24" s="17" customFormat="1" ht="9.9499999999999993" customHeight="1" x14ac:dyDescent="0.35">
      <c r="C100" s="24"/>
      <c r="F100" s="16"/>
      <c r="G100" s="16"/>
      <c r="H100" s="16"/>
      <c r="I100" s="16"/>
      <c r="M100" s="3">
        <v>4</v>
      </c>
      <c r="N100" s="4" t="s">
        <v>272</v>
      </c>
      <c r="O100" s="5" t="s">
        <v>304</v>
      </c>
      <c r="P100" s="344" t="s">
        <v>305</v>
      </c>
      <c r="Q100" s="349"/>
      <c r="R100" s="350"/>
      <c r="S100" s="367"/>
      <c r="T100" s="16"/>
      <c r="U100" s="16"/>
      <c r="V100" s="16"/>
      <c r="W100" s="16"/>
    </row>
    <row r="101" spans="3:24" s="17" customFormat="1" ht="9.9499999999999993" customHeight="1" x14ac:dyDescent="0.35">
      <c r="C101" s="24"/>
      <c r="F101" s="16"/>
      <c r="G101" s="16"/>
      <c r="H101" s="16"/>
      <c r="I101" s="16"/>
      <c r="M101" s="3">
        <v>4</v>
      </c>
      <c r="N101" s="4" t="s">
        <v>272</v>
      </c>
      <c r="O101" s="5" t="s">
        <v>306</v>
      </c>
      <c r="P101" s="344" t="s">
        <v>307</v>
      </c>
      <c r="Q101" s="349"/>
      <c r="R101" s="350"/>
      <c r="S101" s="367"/>
      <c r="T101" s="16"/>
      <c r="U101" s="16"/>
      <c r="V101" s="16"/>
      <c r="W101" s="16"/>
    </row>
    <row r="102" spans="3:24" s="17" customFormat="1" ht="9.9499999999999993" customHeight="1" x14ac:dyDescent="0.35">
      <c r="C102" s="24"/>
      <c r="F102" s="16"/>
      <c r="G102" s="16"/>
      <c r="H102" s="16"/>
      <c r="I102" s="16"/>
      <c r="M102" s="3">
        <v>4</v>
      </c>
      <c r="N102" s="4" t="s">
        <v>320</v>
      </c>
      <c r="O102" s="5" t="s">
        <v>345</v>
      </c>
      <c r="P102" s="365" t="s">
        <v>346</v>
      </c>
      <c r="Q102" s="349"/>
      <c r="R102" s="350"/>
      <c r="S102" s="367"/>
      <c r="T102" s="16"/>
      <c r="U102" s="16"/>
      <c r="V102" s="16"/>
      <c r="W102" s="16"/>
    </row>
    <row r="103" spans="3:24" s="17" customFormat="1" ht="9.9499999999999993" customHeight="1" x14ac:dyDescent="0.35">
      <c r="C103" s="24"/>
      <c r="F103" s="16"/>
      <c r="G103" s="16"/>
      <c r="H103" s="16"/>
      <c r="I103" s="16"/>
      <c r="M103" s="3">
        <v>4</v>
      </c>
      <c r="N103" s="4" t="s">
        <v>320</v>
      </c>
      <c r="O103" s="5" t="s">
        <v>347</v>
      </c>
      <c r="P103" s="344" t="s">
        <v>348</v>
      </c>
      <c r="Q103" s="349"/>
      <c r="R103" s="350"/>
      <c r="S103" s="367"/>
      <c r="T103" s="16"/>
      <c r="U103" s="16"/>
      <c r="V103" s="16"/>
      <c r="W103" s="16"/>
    </row>
    <row r="104" spans="3:24" s="17" customFormat="1" ht="9.9499999999999993" customHeight="1" x14ac:dyDescent="0.35">
      <c r="C104" s="24"/>
      <c r="F104" s="16"/>
      <c r="G104" s="16"/>
      <c r="H104" s="16"/>
      <c r="I104" s="16"/>
      <c r="M104" s="3">
        <v>4</v>
      </c>
      <c r="N104" s="4" t="s">
        <v>320</v>
      </c>
      <c r="O104" s="5" t="s">
        <v>349</v>
      </c>
      <c r="P104" s="344" t="s">
        <v>350</v>
      </c>
      <c r="Q104" s="349"/>
      <c r="R104" s="350"/>
      <c r="S104" s="367"/>
      <c r="T104" s="16"/>
      <c r="U104" s="16"/>
      <c r="V104" s="16"/>
      <c r="W104" s="16"/>
    </row>
    <row r="105" spans="3:24" s="17" customFormat="1" ht="9.9499999999999993" customHeight="1" x14ac:dyDescent="0.35">
      <c r="C105" s="24"/>
      <c r="F105" s="16"/>
      <c r="G105" s="16"/>
      <c r="H105" s="16"/>
      <c r="I105" s="16"/>
      <c r="M105" s="3">
        <v>4</v>
      </c>
      <c r="N105" s="4" t="s">
        <v>320</v>
      </c>
      <c r="O105" s="5" t="s">
        <v>351</v>
      </c>
      <c r="P105" s="344" t="s">
        <v>352</v>
      </c>
      <c r="Q105" s="349"/>
      <c r="R105" s="350"/>
      <c r="S105" s="367"/>
      <c r="T105" s="16"/>
      <c r="U105" s="16"/>
      <c r="V105" s="16"/>
      <c r="W105" s="16"/>
    </row>
    <row r="106" spans="3:24" s="28" customFormat="1" ht="9.9499999999999993" customHeight="1" x14ac:dyDescent="0.35">
      <c r="C106" s="24"/>
      <c r="F106" s="27"/>
      <c r="G106" s="27"/>
      <c r="H106" s="27"/>
      <c r="I106" s="27"/>
      <c r="J106" s="27"/>
      <c r="K106" s="27"/>
      <c r="L106" s="27"/>
      <c r="M106" s="12">
        <v>4</v>
      </c>
      <c r="N106" s="13" t="s">
        <v>369</v>
      </c>
      <c r="O106" s="14" t="s">
        <v>396</v>
      </c>
      <c r="P106" s="366" t="s">
        <v>397</v>
      </c>
      <c r="Q106" s="359"/>
      <c r="R106" s="360"/>
      <c r="S106" s="368"/>
      <c r="T106" s="27"/>
      <c r="U106" s="27"/>
      <c r="V106" s="27"/>
      <c r="W106" s="27"/>
      <c r="X106" s="27"/>
    </row>
    <row r="107" spans="3:24" s="28" customFormat="1" ht="9.9499999999999993" customHeight="1" x14ac:dyDescent="0.35">
      <c r="C107" s="24"/>
      <c r="F107" s="27"/>
      <c r="G107" s="27"/>
      <c r="H107" s="27"/>
      <c r="I107" s="27"/>
      <c r="J107" s="27"/>
      <c r="K107" s="27"/>
      <c r="L107" s="27"/>
      <c r="M107" s="12">
        <v>4</v>
      </c>
      <c r="N107" s="13" t="s">
        <v>369</v>
      </c>
      <c r="O107" s="14" t="s">
        <v>398</v>
      </c>
      <c r="P107" s="345" t="s">
        <v>399</v>
      </c>
      <c r="Q107" s="353"/>
      <c r="R107" s="354"/>
      <c r="S107" s="368"/>
      <c r="T107" s="27"/>
      <c r="U107" s="27"/>
      <c r="V107" s="27"/>
      <c r="W107" s="27"/>
      <c r="X107" s="27"/>
    </row>
    <row r="108" spans="3:24" s="28" customFormat="1" ht="9.9499999999999993" customHeight="1" x14ac:dyDescent="0.35">
      <c r="C108" s="24"/>
      <c r="F108" s="27"/>
      <c r="G108" s="27"/>
      <c r="H108" s="27"/>
      <c r="I108" s="27"/>
      <c r="J108" s="27"/>
      <c r="K108" s="27"/>
      <c r="L108" s="27"/>
      <c r="M108" s="12">
        <v>4</v>
      </c>
      <c r="N108" s="13" t="s">
        <v>369</v>
      </c>
      <c r="O108" s="14" t="s">
        <v>400</v>
      </c>
      <c r="P108" s="345" t="s">
        <v>401</v>
      </c>
      <c r="Q108" s="353"/>
      <c r="R108" s="354"/>
      <c r="S108" s="368"/>
      <c r="T108" s="27"/>
      <c r="U108" s="27"/>
      <c r="V108" s="27"/>
      <c r="W108" s="27"/>
      <c r="X108" s="27"/>
    </row>
    <row r="109" spans="3:24" s="28" customFormat="1" ht="9.9499999999999993" customHeight="1" x14ac:dyDescent="0.35">
      <c r="C109" s="24"/>
      <c r="F109" s="27"/>
      <c r="G109" s="27"/>
      <c r="H109" s="27"/>
      <c r="I109" s="27"/>
      <c r="J109" s="27"/>
      <c r="K109" s="27"/>
      <c r="L109" s="27"/>
      <c r="M109" s="12">
        <v>4</v>
      </c>
      <c r="N109" s="13" t="s">
        <v>369</v>
      </c>
      <c r="O109" s="14" t="s">
        <v>402</v>
      </c>
      <c r="P109" s="345" t="s">
        <v>403</v>
      </c>
      <c r="Q109" s="353"/>
      <c r="R109" s="354"/>
      <c r="S109" s="368"/>
      <c r="T109" s="27"/>
      <c r="U109" s="27"/>
      <c r="V109" s="27"/>
      <c r="W109" s="27"/>
      <c r="X109" s="27"/>
    </row>
    <row r="110" spans="3:24" s="45" customFormat="1" ht="9.9499999999999993" customHeight="1" x14ac:dyDescent="0.25">
      <c r="C110" s="48"/>
      <c r="D110" s="133"/>
      <c r="F110" s="20"/>
      <c r="G110" s="20"/>
      <c r="H110" s="20"/>
      <c r="I110" s="20"/>
      <c r="M110" s="109"/>
      <c r="N110" s="109"/>
      <c r="O110" s="109"/>
      <c r="P110" s="134"/>
      <c r="Q110" s="355"/>
      <c r="R110" s="355"/>
      <c r="S110" s="340"/>
      <c r="T110" s="20"/>
      <c r="U110" s="20"/>
      <c r="V110" s="20"/>
      <c r="W110" s="20"/>
    </row>
    <row r="111" spans="3:24" s="45" customFormat="1" ht="9.9499999999999993" customHeight="1" x14ac:dyDescent="0.25">
      <c r="C111" s="48"/>
      <c r="D111" s="133"/>
      <c r="F111" s="20"/>
      <c r="G111" s="20"/>
      <c r="H111" s="20"/>
      <c r="I111" s="20"/>
      <c r="M111" s="109"/>
      <c r="N111" s="109"/>
      <c r="O111" s="109"/>
      <c r="P111" s="134"/>
      <c r="Q111" s="355"/>
      <c r="R111" s="355"/>
      <c r="S111" s="340"/>
      <c r="T111" s="20"/>
      <c r="U111" s="20"/>
      <c r="V111" s="20"/>
      <c r="W111" s="20"/>
    </row>
    <row r="112" spans="3:24" s="45" customFormat="1" ht="9.9499999999999993" customHeight="1" x14ac:dyDescent="0.25">
      <c r="C112" s="48"/>
      <c r="D112" s="133"/>
      <c r="F112" s="20"/>
      <c r="G112" s="20"/>
      <c r="H112" s="20"/>
      <c r="I112" s="20"/>
      <c r="M112" s="109"/>
      <c r="N112" s="109"/>
      <c r="O112" s="109"/>
      <c r="P112" s="134"/>
      <c r="Q112" s="355"/>
      <c r="R112" s="355"/>
      <c r="S112" s="340"/>
      <c r="T112" s="20"/>
      <c r="U112" s="20"/>
      <c r="V112" s="20"/>
      <c r="W112" s="20"/>
    </row>
    <row r="113" spans="3:24" s="45" customFormat="1" ht="9.9499999999999993" customHeight="1" x14ac:dyDescent="0.25">
      <c r="C113" s="48"/>
      <c r="D113" s="133"/>
      <c r="F113" s="20"/>
      <c r="G113" s="20"/>
      <c r="H113" s="20"/>
      <c r="I113" s="20"/>
      <c r="M113" s="20"/>
      <c r="N113" s="20"/>
      <c r="O113" s="20"/>
      <c r="P113" s="20"/>
      <c r="Q113" s="340"/>
      <c r="R113" s="340"/>
      <c r="S113" s="340"/>
      <c r="T113" s="20"/>
      <c r="U113" s="20"/>
      <c r="V113" s="20"/>
      <c r="W113" s="20"/>
    </row>
    <row r="114" spans="3:24" s="45" customFormat="1" ht="9.9499999999999993" customHeight="1" x14ac:dyDescent="0.25">
      <c r="C114" s="48"/>
      <c r="D114" s="133"/>
      <c r="F114" s="20"/>
      <c r="G114" s="20"/>
      <c r="H114" s="20"/>
      <c r="I114" s="20"/>
      <c r="M114" s="20"/>
      <c r="N114" s="20"/>
      <c r="O114" s="20"/>
      <c r="P114" s="20"/>
      <c r="Q114" s="340"/>
      <c r="R114" s="340"/>
      <c r="S114" s="340"/>
      <c r="T114" s="20"/>
      <c r="U114" s="20"/>
      <c r="V114" s="20"/>
      <c r="W114" s="20"/>
    </row>
    <row r="115" spans="3:24" s="45" customFormat="1" ht="9.9499999999999993" customHeight="1" x14ac:dyDescent="0.25">
      <c r="C115" s="48"/>
      <c r="D115" s="133"/>
      <c r="F115" s="20"/>
      <c r="G115" s="20"/>
      <c r="H115" s="20"/>
      <c r="I115" s="20"/>
      <c r="M115" s="20"/>
      <c r="N115" s="20"/>
      <c r="O115" s="20"/>
      <c r="P115" s="20"/>
      <c r="Q115" s="340"/>
      <c r="R115" s="340"/>
      <c r="S115" s="340"/>
      <c r="T115" s="20"/>
      <c r="U115" s="20"/>
      <c r="V115" s="20"/>
      <c r="W115" s="20"/>
    </row>
    <row r="116" spans="3:24" s="45" customFormat="1" ht="9.9499999999999993" customHeight="1" x14ac:dyDescent="0.25">
      <c r="C116" s="48"/>
      <c r="D116" s="133"/>
      <c r="F116" s="20"/>
      <c r="G116" s="20"/>
      <c r="H116" s="20"/>
      <c r="I116" s="20"/>
      <c r="M116" s="20"/>
      <c r="N116" s="20"/>
      <c r="O116" s="20"/>
      <c r="P116" s="20"/>
      <c r="Q116" s="340"/>
      <c r="R116" s="340"/>
      <c r="S116" s="340"/>
      <c r="T116" s="20"/>
      <c r="U116" s="20"/>
      <c r="V116" s="20"/>
      <c r="W116" s="20"/>
    </row>
    <row r="117" spans="3:24" s="45" customFormat="1" ht="9.9499999999999993" customHeight="1" x14ac:dyDescent="0.25">
      <c r="C117" s="48"/>
      <c r="D117" s="133"/>
      <c r="F117" s="20"/>
      <c r="G117" s="20"/>
      <c r="H117" s="20"/>
      <c r="I117" s="20"/>
      <c r="M117" s="20"/>
      <c r="N117" s="20"/>
      <c r="O117" s="20"/>
      <c r="P117" s="20"/>
      <c r="Q117" s="340"/>
      <c r="R117" s="340"/>
      <c r="S117" s="340"/>
      <c r="T117" s="20"/>
      <c r="U117" s="20"/>
      <c r="V117" s="20"/>
      <c r="W117" s="20"/>
    </row>
    <row r="118" spans="3:24" s="45" customFormat="1" ht="9.9499999999999993" customHeight="1" x14ac:dyDescent="0.25">
      <c r="C118" s="48"/>
      <c r="D118" s="133"/>
      <c r="F118" s="20"/>
      <c r="G118" s="20"/>
      <c r="H118" s="20"/>
      <c r="I118" s="20"/>
      <c r="M118" s="20"/>
      <c r="N118" s="20"/>
      <c r="O118" s="20"/>
      <c r="P118" s="20"/>
      <c r="Q118" s="340"/>
      <c r="R118" s="340"/>
      <c r="S118" s="340"/>
      <c r="T118" s="20"/>
      <c r="U118" s="20"/>
      <c r="V118" s="20"/>
      <c r="W118" s="20"/>
    </row>
    <row r="119" spans="3:24" s="45" customFormat="1" ht="9.9499999999999993" customHeight="1" x14ac:dyDescent="0.25">
      <c r="C119" s="48"/>
      <c r="D119" s="133"/>
      <c r="F119" s="20"/>
      <c r="G119" s="20"/>
      <c r="H119" s="20"/>
      <c r="I119" s="20"/>
      <c r="M119" s="20"/>
      <c r="N119" s="20"/>
      <c r="O119" s="20"/>
      <c r="P119" s="20"/>
      <c r="Q119" s="340"/>
      <c r="R119" s="340"/>
      <c r="S119" s="340"/>
      <c r="T119" s="20"/>
      <c r="U119" s="20"/>
      <c r="V119" s="20"/>
      <c r="W119" s="20"/>
    </row>
    <row r="120" spans="3:24" s="45" customFormat="1" ht="9.9499999999999993" customHeight="1" x14ac:dyDescent="0.25">
      <c r="C120" s="48"/>
      <c r="D120" s="133"/>
      <c r="F120" s="20"/>
      <c r="G120" s="20"/>
      <c r="H120" s="20"/>
      <c r="I120" s="20"/>
      <c r="M120" s="20"/>
      <c r="N120" s="20"/>
      <c r="O120" s="20"/>
      <c r="P120" s="20"/>
      <c r="Q120" s="340"/>
      <c r="R120" s="340"/>
      <c r="S120" s="340"/>
      <c r="T120" s="20"/>
      <c r="U120" s="20"/>
      <c r="V120" s="20"/>
      <c r="W120" s="20"/>
    </row>
    <row r="121" spans="3:24" s="45" customFormat="1" ht="9.9499999999999993" customHeight="1" x14ac:dyDescent="0.25">
      <c r="C121" s="48"/>
      <c r="D121" s="133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340"/>
      <c r="R121" s="340"/>
      <c r="S121" s="340"/>
      <c r="T121" s="20"/>
      <c r="U121" s="20"/>
      <c r="V121" s="20"/>
      <c r="W121" s="20"/>
      <c r="X121" s="20"/>
    </row>
    <row r="122" spans="3:24" s="45" customFormat="1" ht="9.9499999999999993" customHeight="1" x14ac:dyDescent="0.25">
      <c r="C122" s="48"/>
      <c r="D122" s="133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340"/>
      <c r="R122" s="340"/>
      <c r="S122" s="340"/>
      <c r="T122" s="20"/>
      <c r="U122" s="20"/>
      <c r="V122" s="20"/>
      <c r="W122" s="20"/>
      <c r="X122" s="20"/>
    </row>
    <row r="123" spans="3:24" s="45" customFormat="1" ht="9.9499999999999993" customHeight="1" x14ac:dyDescent="0.25">
      <c r="C123" s="48"/>
      <c r="D123" s="133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340"/>
      <c r="R123" s="340"/>
      <c r="S123" s="340"/>
      <c r="T123" s="20"/>
      <c r="U123" s="20"/>
      <c r="V123" s="20"/>
      <c r="W123" s="20"/>
      <c r="X123" s="20"/>
    </row>
    <row r="124" spans="3:24" s="45" customFormat="1" ht="9.9499999999999993" customHeight="1" x14ac:dyDescent="0.25">
      <c r="C124" s="48"/>
      <c r="D124" s="133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340"/>
      <c r="R124" s="340"/>
      <c r="S124" s="340"/>
      <c r="T124" s="20"/>
      <c r="U124" s="20"/>
      <c r="V124" s="20"/>
      <c r="W124" s="20"/>
      <c r="X124" s="20"/>
    </row>
    <row r="125" spans="3:24" s="45" customFormat="1" ht="9.9499999999999993" customHeight="1" x14ac:dyDescent="0.25">
      <c r="C125" s="48"/>
      <c r="D125" s="133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340"/>
      <c r="R125" s="340"/>
      <c r="S125" s="340"/>
      <c r="T125" s="20"/>
      <c r="U125" s="20"/>
      <c r="V125" s="20"/>
      <c r="W125" s="20"/>
      <c r="X125" s="20"/>
    </row>
    <row r="126" spans="3:24" s="45" customFormat="1" ht="9.9499999999999993" customHeight="1" x14ac:dyDescent="0.25">
      <c r="C126" s="48"/>
      <c r="D126" s="133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340"/>
      <c r="R126" s="340"/>
      <c r="S126" s="340"/>
      <c r="T126" s="20"/>
      <c r="U126" s="20"/>
      <c r="V126" s="20"/>
      <c r="W126" s="20"/>
      <c r="X126" s="20"/>
    </row>
    <row r="127" spans="3:24" s="45" customFormat="1" ht="9.9499999999999993" customHeight="1" x14ac:dyDescent="0.25">
      <c r="C127" s="48"/>
      <c r="D127" s="133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340"/>
      <c r="R127" s="340"/>
      <c r="S127" s="340"/>
      <c r="T127" s="20"/>
      <c r="U127" s="20"/>
      <c r="V127" s="20"/>
      <c r="W127" s="20"/>
      <c r="X127" s="20"/>
    </row>
    <row r="128" spans="3:24" s="45" customFormat="1" ht="9.9499999999999993" customHeight="1" x14ac:dyDescent="0.25">
      <c r="C128" s="48"/>
      <c r="D128" s="133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340"/>
      <c r="R128" s="340"/>
      <c r="S128" s="340"/>
      <c r="T128" s="20"/>
      <c r="U128" s="20"/>
      <c r="V128" s="20"/>
      <c r="W128" s="20"/>
      <c r="X128" s="20"/>
    </row>
    <row r="129" spans="3:24" s="45" customFormat="1" ht="9.9499999999999993" customHeight="1" x14ac:dyDescent="0.25">
      <c r="C129" s="48"/>
      <c r="D129" s="133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340"/>
      <c r="R129" s="340"/>
      <c r="S129" s="340"/>
      <c r="T129" s="20"/>
      <c r="U129" s="20"/>
      <c r="V129" s="20"/>
      <c r="W129" s="20"/>
      <c r="X129" s="20"/>
    </row>
    <row r="130" spans="3:24" ht="9.9499999999999993" customHeight="1" x14ac:dyDescent="0.25">
      <c r="Q130" s="356"/>
      <c r="R130" s="356"/>
      <c r="S130" s="356"/>
    </row>
    <row r="131" spans="3:24" ht="9.9499999999999993" customHeight="1" x14ac:dyDescent="0.25">
      <c r="Q131" s="356"/>
      <c r="R131" s="356"/>
      <c r="S131" s="356"/>
    </row>
    <row r="132" spans="3:24" ht="9.9499999999999993" customHeight="1" x14ac:dyDescent="0.25">
      <c r="Q132" s="356"/>
      <c r="R132" s="356"/>
      <c r="S132" s="356"/>
    </row>
    <row r="133" spans="3:24" ht="9.9499999999999993" customHeight="1" x14ac:dyDescent="0.25">
      <c r="Q133" s="356"/>
      <c r="R133" s="356"/>
      <c r="S133" s="356"/>
    </row>
    <row r="134" spans="3:24" s="45" customFormat="1" ht="9.9499999999999993" customHeight="1" x14ac:dyDescent="0.25">
      <c r="C134" s="48"/>
      <c r="D134" s="133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340"/>
      <c r="R134" s="340"/>
      <c r="S134" s="340"/>
      <c r="T134" s="20"/>
      <c r="U134" s="20"/>
      <c r="V134" s="20"/>
      <c r="W134" s="20"/>
      <c r="X134" s="20"/>
    </row>
    <row r="135" spans="3:24" s="45" customFormat="1" ht="9.9499999999999993" customHeight="1" x14ac:dyDescent="0.25">
      <c r="C135" s="48"/>
      <c r="D135" s="133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340"/>
      <c r="R135" s="340"/>
      <c r="S135" s="340"/>
      <c r="T135" s="20"/>
      <c r="U135" s="20"/>
      <c r="V135" s="20"/>
      <c r="W135" s="20"/>
      <c r="X135" s="20"/>
    </row>
    <row r="136" spans="3:24" s="45" customFormat="1" ht="9.9499999999999993" customHeight="1" x14ac:dyDescent="0.25">
      <c r="C136" s="48"/>
      <c r="D136" s="133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340"/>
      <c r="R136" s="340"/>
      <c r="S136" s="340"/>
      <c r="T136" s="20"/>
      <c r="U136" s="20"/>
      <c r="V136" s="20"/>
      <c r="W136" s="20"/>
      <c r="X136" s="20"/>
    </row>
    <row r="137" spans="3:24" s="45" customFormat="1" ht="9.9499999999999993" customHeight="1" x14ac:dyDescent="0.25">
      <c r="C137" s="48"/>
      <c r="D137" s="133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340"/>
      <c r="R137" s="340"/>
      <c r="S137" s="340"/>
      <c r="T137" s="20"/>
      <c r="U137" s="20"/>
      <c r="V137" s="20"/>
      <c r="W137" s="20"/>
      <c r="X137" s="20"/>
    </row>
    <row r="138" spans="3:24" s="45" customFormat="1" ht="9.9499999999999993" customHeight="1" x14ac:dyDescent="0.25">
      <c r="C138" s="48"/>
      <c r="D138" s="133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340"/>
      <c r="R138" s="340"/>
      <c r="S138" s="340"/>
      <c r="T138" s="20"/>
      <c r="U138" s="20"/>
      <c r="V138" s="20"/>
      <c r="W138" s="20"/>
      <c r="X138" s="20"/>
    </row>
    <row r="139" spans="3:24" s="45" customFormat="1" ht="9.9499999999999993" customHeight="1" x14ac:dyDescent="0.25">
      <c r="C139" s="48"/>
      <c r="D139" s="133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340"/>
      <c r="R139" s="340"/>
      <c r="S139" s="340"/>
      <c r="T139" s="20"/>
      <c r="U139" s="20"/>
      <c r="V139" s="20"/>
      <c r="W139" s="20"/>
      <c r="X139" s="20"/>
    </row>
    <row r="140" spans="3:24" s="45" customFormat="1" ht="9.9499999999999993" customHeight="1" x14ac:dyDescent="0.25">
      <c r="C140" s="48"/>
      <c r="D140" s="133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340"/>
      <c r="R140" s="340"/>
      <c r="S140" s="340"/>
      <c r="T140" s="20"/>
      <c r="U140" s="20"/>
      <c r="V140" s="20"/>
      <c r="W140" s="20"/>
      <c r="X140" s="20"/>
    </row>
    <row r="141" spans="3:24" ht="9.9499999999999993" customHeight="1" x14ac:dyDescent="0.25">
      <c r="Q141" s="356"/>
      <c r="R141" s="356"/>
      <c r="S141" s="356"/>
    </row>
    <row r="142" spans="3:24" s="45" customFormat="1" ht="9.9499999999999993" customHeight="1" x14ac:dyDescent="0.25">
      <c r="C142" s="48"/>
      <c r="D142" s="133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340"/>
      <c r="R142" s="340"/>
      <c r="S142" s="340"/>
      <c r="T142" s="20"/>
      <c r="U142" s="20"/>
      <c r="V142" s="20"/>
      <c r="W142" s="20"/>
      <c r="X142" s="20"/>
    </row>
    <row r="143" spans="3:24" s="45" customFormat="1" ht="9.9499999999999993" customHeight="1" x14ac:dyDescent="0.25">
      <c r="C143" s="48"/>
      <c r="D143" s="133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340"/>
      <c r="R143" s="340"/>
      <c r="S143" s="340"/>
      <c r="T143" s="20"/>
      <c r="U143" s="20"/>
      <c r="V143" s="20"/>
      <c r="W143" s="20"/>
      <c r="X143" s="20"/>
    </row>
    <row r="144" spans="3:24" s="45" customFormat="1" ht="9.9499999999999993" customHeight="1" x14ac:dyDescent="0.25">
      <c r="C144" s="48"/>
      <c r="D144" s="133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340"/>
      <c r="R144" s="340"/>
      <c r="S144" s="340"/>
      <c r="T144" s="20"/>
      <c r="U144" s="20"/>
      <c r="V144" s="20"/>
      <c r="W144" s="20"/>
      <c r="X144" s="20"/>
    </row>
    <row r="145" spans="3:24" s="45" customFormat="1" ht="9.9499999999999993" customHeight="1" x14ac:dyDescent="0.25">
      <c r="C145" s="48"/>
      <c r="D145" s="133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340"/>
      <c r="R145" s="340"/>
      <c r="S145" s="340"/>
      <c r="T145" s="20"/>
      <c r="U145" s="20"/>
      <c r="V145" s="20"/>
      <c r="W145" s="20"/>
      <c r="X145" s="20"/>
    </row>
    <row r="146" spans="3:24" s="45" customFormat="1" ht="9.9499999999999993" customHeight="1" x14ac:dyDescent="0.25">
      <c r="C146" s="48"/>
      <c r="D146" s="133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340"/>
      <c r="R146" s="340"/>
      <c r="S146" s="340"/>
      <c r="T146" s="20"/>
      <c r="U146" s="20"/>
      <c r="V146" s="20"/>
      <c r="W146" s="20"/>
      <c r="X146" s="20"/>
    </row>
    <row r="147" spans="3:24" s="45" customFormat="1" ht="9.9499999999999993" customHeight="1" x14ac:dyDescent="0.25">
      <c r="C147" s="48"/>
      <c r="D147" s="133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340"/>
      <c r="R147" s="340"/>
      <c r="S147" s="340"/>
      <c r="T147" s="20"/>
      <c r="U147" s="20"/>
      <c r="V147" s="20"/>
      <c r="W147" s="20"/>
      <c r="X147" s="20"/>
    </row>
    <row r="148" spans="3:24" s="45" customFormat="1" ht="9.9499999999999993" customHeight="1" x14ac:dyDescent="0.25">
      <c r="C148" s="48"/>
      <c r="D148" s="133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340"/>
      <c r="R148" s="340"/>
      <c r="S148" s="340"/>
      <c r="T148" s="20"/>
      <c r="U148" s="20"/>
      <c r="V148" s="20"/>
      <c r="W148" s="20"/>
      <c r="X148" s="20"/>
    </row>
    <row r="149" spans="3:24" s="45" customFormat="1" ht="9.9499999999999993" customHeight="1" x14ac:dyDescent="0.25">
      <c r="C149" s="48"/>
      <c r="D149" s="133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340"/>
      <c r="R149" s="340"/>
      <c r="S149" s="340"/>
      <c r="T149" s="20"/>
      <c r="U149" s="20"/>
      <c r="V149" s="20"/>
      <c r="W149" s="20"/>
      <c r="X149" s="20"/>
    </row>
    <row r="150" spans="3:24" s="45" customFormat="1" ht="9.9499999999999993" customHeight="1" x14ac:dyDescent="0.25">
      <c r="C150" s="48"/>
      <c r="D150" s="133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340"/>
      <c r="R150" s="340"/>
      <c r="S150" s="340"/>
      <c r="T150" s="20"/>
      <c r="U150" s="20"/>
      <c r="V150" s="20"/>
      <c r="W150" s="20"/>
      <c r="X150" s="20"/>
    </row>
    <row r="151" spans="3:24" s="45" customFormat="1" ht="9.9499999999999993" customHeight="1" x14ac:dyDescent="0.25">
      <c r="C151" s="48"/>
      <c r="D151" s="133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340"/>
      <c r="R151" s="340"/>
      <c r="S151" s="340"/>
      <c r="T151" s="20"/>
      <c r="U151" s="20"/>
      <c r="V151" s="20"/>
      <c r="W151" s="20"/>
      <c r="X151" s="20"/>
    </row>
    <row r="152" spans="3:24" s="45" customFormat="1" ht="9.9499999999999993" customHeight="1" x14ac:dyDescent="0.25">
      <c r="C152" s="48"/>
      <c r="D152" s="133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340"/>
      <c r="R152" s="340"/>
      <c r="S152" s="340"/>
      <c r="T152" s="20"/>
      <c r="U152" s="20"/>
      <c r="V152" s="20"/>
      <c r="W152" s="20"/>
      <c r="X152" s="20"/>
    </row>
    <row r="153" spans="3:24" s="45" customFormat="1" ht="9.9499999999999993" customHeight="1" x14ac:dyDescent="0.25">
      <c r="C153" s="48"/>
      <c r="D153" s="133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340"/>
      <c r="R153" s="340"/>
      <c r="S153" s="340"/>
      <c r="T153" s="20"/>
      <c r="U153" s="20"/>
      <c r="V153" s="20"/>
      <c r="W153" s="20"/>
      <c r="X153" s="20"/>
    </row>
    <row r="154" spans="3:24" s="45" customFormat="1" ht="9.9499999999999993" customHeight="1" x14ac:dyDescent="0.25">
      <c r="C154" s="48"/>
      <c r="D154" s="133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340"/>
      <c r="R154" s="340"/>
      <c r="S154" s="340"/>
      <c r="T154" s="20"/>
      <c r="U154" s="20"/>
      <c r="V154" s="20"/>
      <c r="W154" s="20"/>
      <c r="X154" s="20"/>
    </row>
    <row r="155" spans="3:24" ht="9.9499999999999993" customHeight="1" x14ac:dyDescent="0.25">
      <c r="Q155" s="356"/>
      <c r="R155" s="356"/>
      <c r="S155" s="356"/>
    </row>
    <row r="156" spans="3:24" ht="9.9499999999999993" customHeight="1" x14ac:dyDescent="0.25">
      <c r="Q156" s="356"/>
      <c r="R156" s="356"/>
      <c r="S156" s="356"/>
    </row>
    <row r="157" spans="3:24" ht="9.9499999999999993" customHeight="1" x14ac:dyDescent="0.25">
      <c r="Q157" s="356"/>
      <c r="R157" s="356"/>
      <c r="S157" s="356"/>
    </row>
    <row r="158" spans="3:24" s="45" customFormat="1" ht="9.9499999999999993" customHeight="1" x14ac:dyDescent="0.25">
      <c r="C158" s="48"/>
      <c r="D158" s="133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340"/>
      <c r="R158" s="340"/>
      <c r="S158" s="340"/>
      <c r="T158" s="20"/>
      <c r="U158" s="20"/>
      <c r="V158" s="20"/>
      <c r="W158" s="20"/>
      <c r="X158" s="20"/>
    </row>
    <row r="159" spans="3:24" s="45" customFormat="1" ht="9.9499999999999993" customHeight="1" x14ac:dyDescent="0.25">
      <c r="C159" s="48"/>
      <c r="D159" s="133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340"/>
      <c r="R159" s="340"/>
      <c r="S159" s="340"/>
      <c r="T159" s="20"/>
      <c r="U159" s="20"/>
      <c r="V159" s="20"/>
      <c r="W159" s="20"/>
      <c r="X159" s="20"/>
    </row>
    <row r="160" spans="3:24" s="45" customFormat="1" ht="9.9499999999999993" customHeight="1" x14ac:dyDescent="0.25">
      <c r="C160" s="48"/>
      <c r="D160" s="133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340"/>
      <c r="R160" s="340"/>
      <c r="S160" s="340"/>
      <c r="T160" s="20"/>
      <c r="U160" s="20"/>
      <c r="V160" s="20"/>
      <c r="W160" s="20"/>
      <c r="X160" s="20"/>
    </row>
    <row r="161" spans="3:24" s="45" customFormat="1" ht="9.9499999999999993" customHeight="1" x14ac:dyDescent="0.25">
      <c r="C161" s="48"/>
      <c r="D161" s="133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340"/>
      <c r="R161" s="340"/>
      <c r="S161" s="340"/>
      <c r="T161" s="20"/>
      <c r="U161" s="20"/>
      <c r="V161" s="20"/>
      <c r="W161" s="20"/>
      <c r="X161" s="20"/>
    </row>
    <row r="162" spans="3:24" s="45" customFormat="1" ht="9.9499999999999993" customHeight="1" x14ac:dyDescent="0.25">
      <c r="C162" s="48"/>
      <c r="D162" s="133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340"/>
      <c r="R162" s="340"/>
      <c r="S162" s="340"/>
      <c r="T162" s="20"/>
      <c r="U162" s="20"/>
      <c r="V162" s="20"/>
      <c r="W162" s="20"/>
      <c r="X162" s="20"/>
    </row>
    <row r="163" spans="3:24" s="45" customFormat="1" ht="9.9499999999999993" customHeight="1" x14ac:dyDescent="0.25">
      <c r="C163" s="48"/>
      <c r="D163" s="133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340"/>
      <c r="R163" s="340"/>
      <c r="S163" s="340"/>
      <c r="T163" s="20"/>
      <c r="U163" s="20"/>
      <c r="V163" s="20"/>
      <c r="W163" s="20"/>
      <c r="X163" s="20"/>
    </row>
    <row r="164" spans="3:24" s="45" customFormat="1" ht="9.9499999999999993" customHeight="1" x14ac:dyDescent="0.25">
      <c r="C164" s="48"/>
      <c r="D164" s="133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340"/>
      <c r="R164" s="340"/>
      <c r="S164" s="340"/>
      <c r="T164" s="20"/>
      <c r="U164" s="20"/>
      <c r="V164" s="20"/>
      <c r="W164" s="20"/>
      <c r="X164" s="20"/>
    </row>
    <row r="165" spans="3:24" s="45" customFormat="1" ht="9.9499999999999993" customHeight="1" x14ac:dyDescent="0.25">
      <c r="C165" s="48"/>
      <c r="D165" s="133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340"/>
      <c r="R165" s="340"/>
      <c r="S165" s="340"/>
      <c r="T165" s="20"/>
      <c r="U165" s="20"/>
      <c r="V165" s="20"/>
      <c r="W165" s="20"/>
      <c r="X165" s="20"/>
    </row>
    <row r="166" spans="3:24" s="45" customFormat="1" ht="9.9499999999999993" customHeight="1" x14ac:dyDescent="0.25">
      <c r="C166" s="48"/>
      <c r="D166" s="133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340"/>
      <c r="R166" s="340"/>
      <c r="S166" s="340"/>
      <c r="T166" s="20"/>
      <c r="U166" s="20"/>
      <c r="V166" s="20"/>
      <c r="W166" s="20"/>
      <c r="X166" s="20"/>
    </row>
    <row r="167" spans="3:24" s="45" customFormat="1" ht="9.9499999999999993" customHeight="1" x14ac:dyDescent="0.25">
      <c r="C167" s="48"/>
      <c r="D167" s="133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340"/>
      <c r="R167" s="340"/>
      <c r="S167" s="340"/>
      <c r="T167" s="20"/>
      <c r="U167" s="20"/>
      <c r="V167" s="20"/>
      <c r="W167" s="20"/>
      <c r="X167" s="20"/>
    </row>
    <row r="168" spans="3:24" s="45" customFormat="1" ht="9.9499999999999993" customHeight="1" x14ac:dyDescent="0.25">
      <c r="C168" s="48"/>
      <c r="D168" s="133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340"/>
      <c r="R168" s="340"/>
      <c r="S168" s="340"/>
      <c r="T168" s="20"/>
      <c r="U168" s="20"/>
      <c r="V168" s="20"/>
      <c r="W168" s="20"/>
      <c r="X168" s="20"/>
    </row>
    <row r="169" spans="3:24" s="45" customFormat="1" ht="9.9499999999999993" customHeight="1" x14ac:dyDescent="0.25">
      <c r="C169" s="48"/>
      <c r="D169" s="133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340"/>
      <c r="R169" s="340"/>
      <c r="S169" s="340"/>
      <c r="T169" s="20"/>
      <c r="U169" s="20"/>
      <c r="V169" s="20"/>
      <c r="W169" s="20"/>
      <c r="X169" s="20"/>
    </row>
    <row r="170" spans="3:24" s="45" customFormat="1" ht="9.9499999999999993" customHeight="1" x14ac:dyDescent="0.25">
      <c r="C170" s="48"/>
      <c r="D170" s="133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340"/>
      <c r="R170" s="340"/>
      <c r="S170" s="340"/>
      <c r="T170" s="20"/>
      <c r="U170" s="20"/>
      <c r="V170" s="20"/>
      <c r="W170" s="20"/>
      <c r="X170" s="20"/>
    </row>
    <row r="171" spans="3:24" s="45" customFormat="1" ht="9.9499999999999993" customHeight="1" x14ac:dyDescent="0.25">
      <c r="C171" s="48"/>
      <c r="D171" s="133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340"/>
      <c r="R171" s="340"/>
      <c r="S171" s="340"/>
      <c r="T171" s="20"/>
      <c r="U171" s="20"/>
      <c r="V171" s="20"/>
      <c r="W171" s="20"/>
      <c r="X171" s="20"/>
    </row>
    <row r="172" spans="3:24" s="45" customFormat="1" ht="9.9499999999999993" customHeight="1" x14ac:dyDescent="0.25">
      <c r="C172" s="48"/>
      <c r="D172" s="133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340"/>
      <c r="R172" s="340"/>
      <c r="S172" s="340"/>
      <c r="T172" s="20"/>
      <c r="U172" s="20"/>
      <c r="V172" s="20"/>
      <c r="W172" s="20"/>
      <c r="X172" s="20"/>
    </row>
    <row r="173" spans="3:24" s="45" customFormat="1" ht="9.9499999999999993" customHeight="1" x14ac:dyDescent="0.25">
      <c r="C173" s="48"/>
      <c r="D173" s="133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340"/>
      <c r="R173" s="340"/>
      <c r="S173" s="340"/>
      <c r="T173" s="20"/>
      <c r="U173" s="20"/>
      <c r="V173" s="20"/>
      <c r="W173" s="20"/>
      <c r="X173" s="20"/>
    </row>
    <row r="174" spans="3:24" s="45" customFormat="1" ht="9.9499999999999993" customHeight="1" x14ac:dyDescent="0.25">
      <c r="C174" s="48"/>
      <c r="D174" s="133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340"/>
      <c r="R174" s="340"/>
      <c r="S174" s="340"/>
      <c r="T174" s="20"/>
      <c r="U174" s="20"/>
      <c r="V174" s="20"/>
      <c r="W174" s="20"/>
      <c r="X174" s="20"/>
    </row>
    <row r="175" spans="3:24" s="45" customFormat="1" ht="9.9499999999999993" customHeight="1" x14ac:dyDescent="0.25">
      <c r="C175" s="48"/>
      <c r="D175" s="133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340"/>
      <c r="R175" s="340"/>
      <c r="S175" s="340"/>
      <c r="T175" s="20"/>
      <c r="U175" s="20"/>
      <c r="V175" s="20"/>
      <c r="W175" s="20"/>
      <c r="X175" s="20"/>
    </row>
    <row r="176" spans="3:24" s="45" customFormat="1" ht="9.9499999999999993" customHeight="1" x14ac:dyDescent="0.25">
      <c r="C176" s="48"/>
      <c r="D176" s="133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340"/>
      <c r="R176" s="340"/>
      <c r="S176" s="340"/>
      <c r="T176" s="20"/>
      <c r="U176" s="20"/>
      <c r="V176" s="20"/>
      <c r="W176" s="20"/>
      <c r="X176" s="20"/>
    </row>
    <row r="177" spans="3:24" s="45" customFormat="1" ht="9.9499999999999993" customHeight="1" x14ac:dyDescent="0.25">
      <c r="C177" s="48"/>
      <c r="D177" s="133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340"/>
      <c r="R177" s="340"/>
      <c r="S177" s="340"/>
      <c r="T177" s="20"/>
      <c r="U177" s="20"/>
      <c r="V177" s="20"/>
      <c r="W177" s="20"/>
      <c r="X177" s="20"/>
    </row>
    <row r="178" spans="3:24" ht="9.9499999999999993" customHeight="1" x14ac:dyDescent="0.25">
      <c r="Q178" s="356"/>
      <c r="R178" s="356"/>
      <c r="S178" s="356"/>
    </row>
    <row r="179" spans="3:24" ht="9.9499999999999993" customHeight="1" x14ac:dyDescent="0.25">
      <c r="Q179" s="356"/>
      <c r="R179" s="356"/>
      <c r="S179" s="356"/>
    </row>
    <row r="180" spans="3:24" ht="9.9499999999999993" customHeight="1" x14ac:dyDescent="0.25">
      <c r="Q180" s="356"/>
      <c r="R180" s="356"/>
      <c r="S180" s="356"/>
    </row>
    <row r="181" spans="3:24" ht="9.9499999999999993" customHeight="1" x14ac:dyDescent="0.25">
      <c r="Q181" s="356"/>
      <c r="R181" s="356"/>
      <c r="S181" s="356"/>
    </row>
    <row r="182" spans="3:24" s="45" customFormat="1" ht="9.9499999999999993" customHeight="1" x14ac:dyDescent="0.25">
      <c r="C182" s="48"/>
      <c r="D182" s="133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340"/>
      <c r="R182" s="340"/>
      <c r="S182" s="340"/>
      <c r="T182" s="20"/>
      <c r="U182" s="20"/>
      <c r="V182" s="20"/>
      <c r="W182" s="20"/>
      <c r="X182" s="20"/>
    </row>
    <row r="183" spans="3:24" s="45" customFormat="1" ht="9.9499999999999993" customHeight="1" x14ac:dyDescent="0.25">
      <c r="C183" s="48"/>
      <c r="D183" s="133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340"/>
      <c r="R183" s="340"/>
      <c r="S183" s="340"/>
      <c r="T183" s="20"/>
      <c r="U183" s="20"/>
      <c r="V183" s="20"/>
      <c r="W183" s="20"/>
      <c r="X183" s="20"/>
    </row>
    <row r="184" spans="3:24" s="45" customFormat="1" ht="9.9499999999999993" customHeight="1" x14ac:dyDescent="0.25">
      <c r="C184" s="48"/>
      <c r="D184" s="133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340"/>
      <c r="R184" s="340"/>
      <c r="S184" s="340"/>
      <c r="T184" s="20"/>
      <c r="U184" s="20"/>
      <c r="V184" s="20"/>
      <c r="W184" s="20"/>
      <c r="X184" s="20"/>
    </row>
    <row r="185" spans="3:24" s="45" customFormat="1" ht="9.9499999999999993" customHeight="1" x14ac:dyDescent="0.25">
      <c r="C185" s="48"/>
      <c r="D185" s="133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340"/>
      <c r="R185" s="340"/>
      <c r="S185" s="340"/>
      <c r="T185" s="20"/>
      <c r="U185" s="20"/>
      <c r="V185" s="20"/>
      <c r="W185" s="20"/>
      <c r="X185" s="20"/>
    </row>
    <row r="186" spans="3:24" s="45" customFormat="1" ht="9.9499999999999993" customHeight="1" x14ac:dyDescent="0.25">
      <c r="C186" s="48"/>
      <c r="D186" s="133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340"/>
      <c r="R186" s="340"/>
      <c r="S186" s="340"/>
      <c r="T186" s="20"/>
      <c r="U186" s="20"/>
      <c r="V186" s="20"/>
      <c r="W186" s="20"/>
      <c r="X186" s="20"/>
    </row>
    <row r="187" spans="3:24" s="45" customFormat="1" ht="9.9499999999999993" customHeight="1" x14ac:dyDescent="0.25">
      <c r="C187" s="48"/>
      <c r="D187" s="133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340"/>
      <c r="R187" s="340"/>
      <c r="S187" s="340"/>
      <c r="T187" s="20"/>
      <c r="U187" s="20"/>
      <c r="V187" s="20"/>
      <c r="W187" s="20"/>
      <c r="X187" s="20"/>
    </row>
    <row r="188" spans="3:24" s="45" customFormat="1" ht="9.9499999999999993" customHeight="1" x14ac:dyDescent="0.25">
      <c r="C188" s="48"/>
      <c r="D188" s="133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340"/>
      <c r="R188" s="340"/>
      <c r="S188" s="340"/>
      <c r="T188" s="20"/>
      <c r="U188" s="20"/>
      <c r="V188" s="20"/>
      <c r="W188" s="20"/>
      <c r="X188" s="20"/>
    </row>
    <row r="189" spans="3:24" s="45" customFormat="1" ht="9.9499999999999993" customHeight="1" x14ac:dyDescent="0.25">
      <c r="C189" s="48"/>
      <c r="D189" s="133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340"/>
      <c r="R189" s="340"/>
      <c r="S189" s="340"/>
      <c r="T189" s="20"/>
      <c r="U189" s="20"/>
      <c r="V189" s="20"/>
      <c r="W189" s="20"/>
      <c r="X189" s="20"/>
    </row>
    <row r="190" spans="3:24" s="45" customFormat="1" ht="9.9499999999999993" customHeight="1" x14ac:dyDescent="0.25">
      <c r="C190" s="48"/>
      <c r="D190" s="133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340"/>
      <c r="R190" s="340"/>
      <c r="S190" s="340"/>
      <c r="T190" s="20"/>
      <c r="U190" s="20"/>
      <c r="V190" s="20"/>
      <c r="W190" s="20"/>
      <c r="X190" s="20"/>
    </row>
    <row r="191" spans="3:24" s="45" customFormat="1" ht="9.9499999999999993" customHeight="1" x14ac:dyDescent="0.25">
      <c r="C191" s="48"/>
      <c r="D191" s="133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340"/>
      <c r="R191" s="340"/>
      <c r="S191" s="340"/>
      <c r="T191" s="20"/>
      <c r="U191" s="20"/>
      <c r="V191" s="20"/>
      <c r="W191" s="20"/>
      <c r="X191" s="20"/>
    </row>
    <row r="192" spans="3:24" s="45" customFormat="1" ht="9.9499999999999993" customHeight="1" x14ac:dyDescent="0.25">
      <c r="C192" s="48"/>
      <c r="D192" s="133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340"/>
      <c r="R192" s="340"/>
      <c r="S192" s="340"/>
      <c r="T192" s="20"/>
      <c r="U192" s="20"/>
      <c r="V192" s="20"/>
      <c r="W192" s="20"/>
      <c r="X192" s="20"/>
    </row>
    <row r="193" spans="3:24" s="45" customFormat="1" ht="9.9499999999999993" customHeight="1" x14ac:dyDescent="0.25">
      <c r="C193" s="48"/>
      <c r="D193" s="133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340"/>
      <c r="R193" s="340"/>
      <c r="S193" s="340"/>
      <c r="T193" s="20"/>
      <c r="U193" s="20"/>
      <c r="V193" s="20"/>
      <c r="W193" s="20"/>
      <c r="X193" s="20"/>
    </row>
    <row r="194" spans="3:24" s="45" customFormat="1" ht="9.9499999999999993" customHeight="1" x14ac:dyDescent="0.25">
      <c r="C194" s="48"/>
      <c r="D194" s="133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340"/>
      <c r="R194" s="340"/>
      <c r="S194" s="340"/>
      <c r="T194" s="20"/>
      <c r="U194" s="20"/>
      <c r="V194" s="20"/>
      <c r="W194" s="20"/>
      <c r="X194" s="20"/>
    </row>
    <row r="195" spans="3:24" s="45" customFormat="1" ht="9.9499999999999993" customHeight="1" x14ac:dyDescent="0.25">
      <c r="C195" s="48"/>
      <c r="D195" s="133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340"/>
      <c r="R195" s="340"/>
      <c r="S195" s="340"/>
      <c r="T195" s="20"/>
      <c r="U195" s="20"/>
      <c r="V195" s="20"/>
      <c r="W195" s="20"/>
      <c r="X195" s="20"/>
    </row>
    <row r="196" spans="3:24" s="45" customFormat="1" ht="9.9499999999999993" customHeight="1" x14ac:dyDescent="0.25">
      <c r="C196" s="48"/>
      <c r="D196" s="133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340"/>
      <c r="R196" s="340"/>
      <c r="S196" s="340"/>
      <c r="T196" s="20"/>
      <c r="U196" s="20"/>
      <c r="V196" s="20"/>
      <c r="W196" s="20"/>
      <c r="X196" s="20"/>
    </row>
    <row r="197" spans="3:24" s="45" customFormat="1" ht="9.9499999999999993" customHeight="1" x14ac:dyDescent="0.25">
      <c r="C197" s="48"/>
      <c r="D197" s="133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340"/>
      <c r="R197" s="340"/>
      <c r="S197" s="340"/>
      <c r="T197" s="20"/>
      <c r="U197" s="20"/>
      <c r="V197" s="20"/>
      <c r="W197" s="20"/>
      <c r="X197" s="20"/>
    </row>
    <row r="198" spans="3:24" s="45" customFormat="1" ht="9.9499999999999993" customHeight="1" x14ac:dyDescent="0.25">
      <c r="C198" s="48"/>
      <c r="D198" s="133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340"/>
      <c r="R198" s="340"/>
      <c r="S198" s="340"/>
      <c r="T198" s="20"/>
      <c r="U198" s="20"/>
      <c r="V198" s="20"/>
      <c r="W198" s="20"/>
      <c r="X198" s="20"/>
    </row>
    <row r="199" spans="3:24" s="45" customFormat="1" ht="9.9499999999999993" customHeight="1" x14ac:dyDescent="0.25">
      <c r="C199" s="48"/>
      <c r="D199" s="133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340"/>
      <c r="R199" s="340"/>
      <c r="S199" s="340"/>
      <c r="T199" s="20"/>
      <c r="U199" s="20"/>
      <c r="V199" s="20"/>
      <c r="W199" s="20"/>
      <c r="X199" s="20"/>
    </row>
    <row r="200" spans="3:24" s="45" customFormat="1" ht="9.9499999999999993" customHeight="1" x14ac:dyDescent="0.25">
      <c r="C200" s="48"/>
      <c r="D200" s="133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340"/>
      <c r="R200" s="340"/>
      <c r="S200" s="340"/>
      <c r="T200" s="20"/>
      <c r="U200" s="20"/>
      <c r="V200" s="20"/>
      <c r="W200" s="20"/>
      <c r="X200" s="20"/>
    </row>
    <row r="201" spans="3:24" s="45" customFormat="1" ht="9.9499999999999993" customHeight="1" x14ac:dyDescent="0.25">
      <c r="C201" s="48"/>
      <c r="D201" s="133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3:24" s="45" customFormat="1" ht="9.9499999999999993" customHeight="1" x14ac:dyDescent="0.25">
      <c r="C202" s="48"/>
      <c r="D202" s="133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</sheetData>
  <mergeCells count="198">
    <mergeCell ref="P59:P60"/>
    <mergeCell ref="P61:P62"/>
    <mergeCell ref="P63:P64"/>
    <mergeCell ref="P65:P66"/>
    <mergeCell ref="P67:P68"/>
    <mergeCell ref="P69:P70"/>
    <mergeCell ref="P71:P72"/>
    <mergeCell ref="P41:P42"/>
    <mergeCell ref="P43:P44"/>
    <mergeCell ref="P45:P46"/>
    <mergeCell ref="P47:P48"/>
    <mergeCell ref="P49:P50"/>
    <mergeCell ref="P51:P52"/>
    <mergeCell ref="P53:P54"/>
    <mergeCell ref="P55:P56"/>
    <mergeCell ref="P57:P58"/>
    <mergeCell ref="P23:P24"/>
    <mergeCell ref="P25:P26"/>
    <mergeCell ref="P27:P28"/>
    <mergeCell ref="P29:P30"/>
    <mergeCell ref="P31:P32"/>
    <mergeCell ref="P33:P34"/>
    <mergeCell ref="P35:P36"/>
    <mergeCell ref="P37:P38"/>
    <mergeCell ref="P39:P40"/>
    <mergeCell ref="P5:P6"/>
    <mergeCell ref="P7:P8"/>
    <mergeCell ref="P9:P10"/>
    <mergeCell ref="P11:P12"/>
    <mergeCell ref="P13:P14"/>
    <mergeCell ref="P15:P16"/>
    <mergeCell ref="P17:P18"/>
    <mergeCell ref="P19:P20"/>
    <mergeCell ref="P21:P22"/>
    <mergeCell ref="C5:C6"/>
    <mergeCell ref="E5:E6"/>
    <mergeCell ref="C7:C8"/>
    <mergeCell ref="E11:E12"/>
    <mergeCell ref="C9:C10"/>
    <mergeCell ref="E9:E10"/>
    <mergeCell ref="C11:C12"/>
    <mergeCell ref="E7:E8"/>
    <mergeCell ref="E17:E18"/>
    <mergeCell ref="C29:C30"/>
    <mergeCell ref="E13:E14"/>
    <mergeCell ref="C31:C32"/>
    <mergeCell ref="E15:E16"/>
    <mergeCell ref="E21:E22"/>
    <mergeCell ref="C23:C24"/>
    <mergeCell ref="E23:E24"/>
    <mergeCell ref="C25:C26"/>
    <mergeCell ref="E25:E26"/>
    <mergeCell ref="C13:C14"/>
    <mergeCell ref="E29:E30"/>
    <mergeCell ref="C15:C16"/>
    <mergeCell ref="C17:C18"/>
    <mergeCell ref="C19:C20"/>
    <mergeCell ref="E19:E20"/>
    <mergeCell ref="C21:C22"/>
    <mergeCell ref="C35:C36"/>
    <mergeCell ref="E63:E64"/>
    <mergeCell ref="C47:C48"/>
    <mergeCell ref="E61:E62"/>
    <mergeCell ref="C49:C50"/>
    <mergeCell ref="E49:E50"/>
    <mergeCell ref="C51:C52"/>
    <mergeCell ref="E51:E52"/>
    <mergeCell ref="C43:C44"/>
    <mergeCell ref="E43:E44"/>
    <mergeCell ref="C37:C38"/>
    <mergeCell ref="E37:E38"/>
    <mergeCell ref="C39:C40"/>
    <mergeCell ref="E39:E40"/>
    <mergeCell ref="E59:E60"/>
    <mergeCell ref="E41:E42"/>
    <mergeCell ref="M3:M4"/>
    <mergeCell ref="M5:M6"/>
    <mergeCell ref="N5:N6"/>
    <mergeCell ref="M7:M8"/>
    <mergeCell ref="N7:N8"/>
    <mergeCell ref="M9:M10"/>
    <mergeCell ref="N9:N10"/>
    <mergeCell ref="E69:E70"/>
    <mergeCell ref="E47:E48"/>
    <mergeCell ref="E45:E46"/>
    <mergeCell ref="E35:E36"/>
    <mergeCell ref="E65:E66"/>
    <mergeCell ref="E67:E68"/>
    <mergeCell ref="E57:E58"/>
    <mergeCell ref="E27:E28"/>
    <mergeCell ref="E53:E54"/>
    <mergeCell ref="E55:E56"/>
    <mergeCell ref="E33:E34"/>
    <mergeCell ref="E31:E32"/>
    <mergeCell ref="M17:M18"/>
    <mergeCell ref="N17:N18"/>
    <mergeCell ref="M19:M20"/>
    <mergeCell ref="N19:N20"/>
    <mergeCell ref="M21:M22"/>
    <mergeCell ref="N21:N22"/>
    <mergeCell ref="M11:M12"/>
    <mergeCell ref="N11:N12"/>
    <mergeCell ref="M13:M14"/>
    <mergeCell ref="N13:N14"/>
    <mergeCell ref="M15:M16"/>
    <mergeCell ref="N15:N16"/>
    <mergeCell ref="M29:M30"/>
    <mergeCell ref="N29:N30"/>
    <mergeCell ref="M31:M32"/>
    <mergeCell ref="N31:N32"/>
    <mergeCell ref="M33:M34"/>
    <mergeCell ref="N33:N34"/>
    <mergeCell ref="M23:M24"/>
    <mergeCell ref="N23:N24"/>
    <mergeCell ref="M25:M26"/>
    <mergeCell ref="N25:N26"/>
    <mergeCell ref="M27:M28"/>
    <mergeCell ref="N27:N28"/>
    <mergeCell ref="M41:M42"/>
    <mergeCell ref="N41:N42"/>
    <mergeCell ref="M43:M44"/>
    <mergeCell ref="N43:N44"/>
    <mergeCell ref="M45:M46"/>
    <mergeCell ref="N45:N46"/>
    <mergeCell ref="M35:M36"/>
    <mergeCell ref="N35:N36"/>
    <mergeCell ref="M37:M38"/>
    <mergeCell ref="N37:N38"/>
    <mergeCell ref="M39:M40"/>
    <mergeCell ref="N39:N40"/>
    <mergeCell ref="M53:M54"/>
    <mergeCell ref="N53:N54"/>
    <mergeCell ref="M55:M56"/>
    <mergeCell ref="N55:N56"/>
    <mergeCell ref="M57:M58"/>
    <mergeCell ref="N57:N58"/>
    <mergeCell ref="M47:M48"/>
    <mergeCell ref="N47:N48"/>
    <mergeCell ref="M49:M50"/>
    <mergeCell ref="N49:N50"/>
    <mergeCell ref="M51:M52"/>
    <mergeCell ref="N51:N52"/>
    <mergeCell ref="M65:M66"/>
    <mergeCell ref="N65:N66"/>
    <mergeCell ref="M67:M68"/>
    <mergeCell ref="N67:N68"/>
    <mergeCell ref="M59:M60"/>
    <mergeCell ref="N59:N60"/>
    <mergeCell ref="M61:M62"/>
    <mergeCell ref="N61:N62"/>
    <mergeCell ref="M63:M64"/>
    <mergeCell ref="N63:N64"/>
    <mergeCell ref="K38:K39"/>
    <mergeCell ref="G40:G41"/>
    <mergeCell ref="H42:H43"/>
    <mergeCell ref="F8:F9"/>
    <mergeCell ref="H9:H10"/>
    <mergeCell ref="G12:G13"/>
    <mergeCell ref="I13:I14"/>
    <mergeCell ref="G16:G17"/>
    <mergeCell ref="H18:H19"/>
    <mergeCell ref="G20:G21"/>
    <mergeCell ref="J21:J22"/>
    <mergeCell ref="G24:G25"/>
    <mergeCell ref="J55:J56"/>
    <mergeCell ref="G56:G57"/>
    <mergeCell ref="H58:H59"/>
    <mergeCell ref="G60:G61"/>
    <mergeCell ref="H26:H27"/>
    <mergeCell ref="G28:G29"/>
    <mergeCell ref="I30:I31"/>
    <mergeCell ref="G32:G33"/>
    <mergeCell ref="H34:H35"/>
    <mergeCell ref="G36:G37"/>
    <mergeCell ref="C71:C72"/>
    <mergeCell ref="C27:C28"/>
    <mergeCell ref="I63:I64"/>
    <mergeCell ref="G64:G65"/>
    <mergeCell ref="H67:H68"/>
    <mergeCell ref="F68:F69"/>
    <mergeCell ref="C57:C58"/>
    <mergeCell ref="C61:C62"/>
    <mergeCell ref="C63:C64"/>
    <mergeCell ref="C65:C66"/>
    <mergeCell ref="C67:C68"/>
    <mergeCell ref="C69:C70"/>
    <mergeCell ref="G44:G45"/>
    <mergeCell ref="I46:I47"/>
    <mergeCell ref="G48:G49"/>
    <mergeCell ref="H50:H51"/>
    <mergeCell ref="G52:G53"/>
    <mergeCell ref="E71:E72"/>
    <mergeCell ref="C59:C60"/>
    <mergeCell ref="C53:C54"/>
    <mergeCell ref="C55:C56"/>
    <mergeCell ref="C45:C46"/>
    <mergeCell ref="C41:C42"/>
    <mergeCell ref="C33:C34"/>
  </mergeCells>
  <phoneticPr fontId="2"/>
  <conditionalFormatting sqref="O75">
    <cfRule type="duplicateValues" dxfId="13" priority="5"/>
  </conditionalFormatting>
  <conditionalFormatting sqref="O76:O109">
    <cfRule type="duplicateValues" dxfId="12" priority="4"/>
  </conditionalFormatting>
  <conditionalFormatting sqref="O80:O85">
    <cfRule type="duplicateValues" dxfId="11" priority="3" stopIfTrue="1"/>
  </conditionalFormatting>
  <conditionalFormatting sqref="M5:M68">
    <cfRule type="cellIs" dxfId="10" priority="2" operator="equal">
      <formula>$N$3</formula>
    </cfRule>
  </conditionalFormatting>
  <conditionalFormatting sqref="E5:E72">
    <cfRule type="cellIs" dxfId="9" priority="11" operator="equal">
      <formula>$E$2</formula>
    </cfRule>
  </conditionalFormatting>
  <dataValidations count="3">
    <dataValidation type="list" allowBlank="1" showInputMessage="1" showErrorMessage="1" sqref="M76:M109">
      <formula1>$M$2:$M$9</formula1>
    </dataValidation>
    <dataValidation type="list" allowBlank="1" showInputMessage="1" showErrorMessage="1" sqref="Q76:Q109">
      <formula1>$K$4:$K$5</formula1>
    </dataValidation>
    <dataValidation type="list" allowBlank="1" showInputMessage="1" showErrorMessage="1" sqref="E2">
      <formula1>$O$5:$O$12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Y202"/>
  <sheetViews>
    <sheetView zoomScaleNormal="100" workbookViewId="0">
      <selection activeCell="S6" sqref="M5:S6"/>
    </sheetView>
  </sheetViews>
  <sheetFormatPr defaultColWidth="9.109375" defaultRowHeight="9.9499999999999993" customHeight="1" x14ac:dyDescent="0.25"/>
  <cols>
    <col min="1" max="3" width="1" style="47" customWidth="1"/>
    <col min="4" max="4" width="3.6640625" style="50" customWidth="1"/>
    <col min="5" max="5" width="15.109375" style="112" bestFit="1" customWidth="1"/>
    <col min="6" max="6" width="9.109375" style="47" customWidth="1"/>
    <col min="7" max="11" width="6.44140625" style="29" customWidth="1"/>
    <col min="12" max="12" width="6.109375" style="29" customWidth="1"/>
    <col min="13" max="13" width="5.77734375" style="29" customWidth="1"/>
    <col min="14" max="18" width="5.77734375" style="29" hidden="1" customWidth="1"/>
    <col min="19" max="21" width="5.77734375" style="29" customWidth="1"/>
    <col min="22" max="25" width="3.6640625" style="29" customWidth="1"/>
    <col min="26" max="16384" width="9.109375" style="47"/>
  </cols>
  <sheetData>
    <row r="1" spans="2:25" s="33" customFormat="1" ht="9.9499999999999993" customHeight="1" x14ac:dyDescent="0.25">
      <c r="D1" s="26"/>
      <c r="E1" s="111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2:25" s="33" customFormat="1" ht="18.600000000000001" customHeight="1" x14ac:dyDescent="0.25">
      <c r="D2" s="26"/>
      <c r="E2" s="111"/>
      <c r="F2" s="143" t="s">
        <v>590</v>
      </c>
      <c r="G2" s="34"/>
      <c r="H2" s="51"/>
      <c r="I2" s="51"/>
      <c r="J2" s="51"/>
      <c r="K2" s="51"/>
      <c r="L2" s="51"/>
      <c r="M2" s="51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2:25" s="35" customFormat="1" ht="14.25" customHeight="1" x14ac:dyDescent="0.25">
      <c r="D3" s="137" t="s">
        <v>694</v>
      </c>
      <c r="E3" s="140"/>
      <c r="F3" s="137"/>
      <c r="G3" s="139"/>
      <c r="H3" s="141"/>
      <c r="I3" s="142"/>
      <c r="J3" s="142"/>
      <c r="K3" s="142"/>
      <c r="L3" s="142"/>
      <c r="M3" s="142"/>
      <c r="N3" s="253">
        <f>SUBTOTAL(9,N5:N68)</f>
        <v>34</v>
      </c>
      <c r="O3" s="103">
        <v>2</v>
      </c>
      <c r="P3" s="36"/>
      <c r="Q3" s="43" t="s">
        <v>584</v>
      </c>
      <c r="R3" s="36"/>
      <c r="S3" s="36"/>
      <c r="T3" s="36"/>
      <c r="U3" s="36"/>
      <c r="V3" s="36"/>
      <c r="W3" s="36"/>
      <c r="X3" s="36"/>
      <c r="Y3" s="36"/>
    </row>
    <row r="4" spans="2:25" s="37" customFormat="1" ht="9.9499999999999993" customHeight="1" x14ac:dyDescent="0.25">
      <c r="D4" s="23"/>
      <c r="E4" s="112"/>
      <c r="F4" s="50"/>
      <c r="G4" s="38"/>
      <c r="H4" s="38"/>
      <c r="I4" s="38"/>
      <c r="J4" s="38"/>
      <c r="K4" s="38"/>
      <c r="L4" s="38"/>
      <c r="M4" s="38"/>
      <c r="N4" s="253"/>
      <c r="O4" s="20"/>
      <c r="P4" s="38"/>
      <c r="Q4" s="44" t="s">
        <v>585</v>
      </c>
      <c r="R4" s="38"/>
      <c r="S4" s="38"/>
      <c r="T4" s="38"/>
      <c r="U4" s="38"/>
      <c r="V4" s="38"/>
      <c r="W4" s="38"/>
      <c r="X4" s="38"/>
      <c r="Y4" s="38"/>
    </row>
    <row r="5" spans="2:25" s="45" customFormat="1" ht="9.9499999999999993" customHeight="1" x14ac:dyDescent="0.25">
      <c r="B5" s="104"/>
      <c r="C5" s="278"/>
      <c r="D5" s="280">
        <v>1</v>
      </c>
      <c r="E5" s="113" t="str">
        <f>Q105</f>
        <v>まつむら　こうりゅう</v>
      </c>
      <c r="F5" s="226" t="s">
        <v>369</v>
      </c>
      <c r="N5" s="235">
        <f>COUNTIF($F$5:$F$22,"福岡県")</f>
        <v>1</v>
      </c>
      <c r="O5" s="247" t="s">
        <v>369</v>
      </c>
      <c r="P5" s="20"/>
      <c r="Q5" s="44" t="s">
        <v>586</v>
      </c>
      <c r="R5" s="20"/>
      <c r="S5" s="20"/>
      <c r="T5" s="20"/>
      <c r="U5" s="20"/>
      <c r="V5" s="20"/>
      <c r="W5" s="20"/>
      <c r="X5" s="20"/>
      <c r="Y5" s="20"/>
    </row>
    <row r="6" spans="2:25" s="45" customFormat="1" ht="9.9499999999999993" customHeight="1" x14ac:dyDescent="0.25">
      <c r="B6" s="104"/>
      <c r="C6" s="279"/>
      <c r="D6" s="281"/>
      <c r="E6" s="114" t="s">
        <v>404</v>
      </c>
      <c r="F6" s="276"/>
      <c r="G6" s="99"/>
      <c r="H6" s="100"/>
      <c r="I6" s="90"/>
      <c r="J6" s="89"/>
      <c r="K6" s="89"/>
      <c r="L6" s="89"/>
      <c r="M6" s="89"/>
      <c r="N6" s="235"/>
      <c r="O6" s="248"/>
      <c r="P6" s="20"/>
      <c r="Q6" s="44" t="s">
        <v>587</v>
      </c>
      <c r="R6" s="20"/>
      <c r="S6" s="20"/>
      <c r="T6" s="20"/>
      <c r="U6" s="20"/>
      <c r="V6" s="20"/>
      <c r="W6" s="20"/>
      <c r="X6" s="20"/>
      <c r="Y6" s="20"/>
    </row>
    <row r="7" spans="2:25" s="45" customFormat="1" ht="9.9499999999999993" customHeight="1" x14ac:dyDescent="0.25">
      <c r="B7" s="104"/>
      <c r="C7" s="278"/>
      <c r="D7" s="280">
        <v>2</v>
      </c>
      <c r="E7" s="113" t="str">
        <f>Q84</f>
        <v>かみむら　けんりゅう</v>
      </c>
      <c r="F7" s="226" t="s">
        <v>52</v>
      </c>
      <c r="G7" s="90"/>
      <c r="H7" s="101" t="s">
        <v>734</v>
      </c>
      <c r="I7" s="91"/>
      <c r="J7" s="91"/>
      <c r="K7" s="89"/>
      <c r="L7" s="89"/>
      <c r="M7" s="89"/>
      <c r="N7" s="235">
        <f>COUNTIF($F$5:$F$22,"佐賀県")</f>
        <v>1</v>
      </c>
      <c r="O7" s="249" t="s">
        <v>423</v>
      </c>
      <c r="P7" s="20"/>
      <c r="Q7" s="44" t="s">
        <v>588</v>
      </c>
      <c r="R7" s="20"/>
      <c r="S7" s="20"/>
      <c r="T7" s="20"/>
      <c r="U7" s="20"/>
      <c r="V7" s="20"/>
      <c r="W7" s="20"/>
      <c r="X7" s="20"/>
      <c r="Y7" s="20"/>
    </row>
    <row r="8" spans="2:25" s="45" customFormat="1" ht="9.9499999999999993" customHeight="1" x14ac:dyDescent="0.25">
      <c r="B8" s="104"/>
      <c r="C8" s="279"/>
      <c r="D8" s="281"/>
      <c r="E8" s="114" t="s">
        <v>534</v>
      </c>
      <c r="F8" s="276"/>
      <c r="G8" s="233" t="s">
        <v>630</v>
      </c>
      <c r="H8" s="90"/>
      <c r="I8" s="91"/>
      <c r="J8" s="91"/>
      <c r="K8" s="89"/>
      <c r="L8" s="89"/>
      <c r="M8" s="89"/>
      <c r="N8" s="235"/>
      <c r="O8" s="250"/>
      <c r="P8" s="20"/>
      <c r="Q8" s="44" t="s">
        <v>589</v>
      </c>
      <c r="R8" s="20"/>
      <c r="S8" s="20"/>
      <c r="T8" s="20"/>
      <c r="U8" s="20"/>
      <c r="V8" s="20"/>
      <c r="W8" s="20"/>
      <c r="X8" s="20"/>
      <c r="Y8" s="20"/>
    </row>
    <row r="9" spans="2:25" s="45" customFormat="1" ht="9.9499999999999993" customHeight="1" x14ac:dyDescent="0.25">
      <c r="B9" s="104"/>
      <c r="C9" s="278"/>
      <c r="D9" s="280">
        <v>3</v>
      </c>
      <c r="E9" s="113" t="str">
        <f>Q88</f>
        <v>やまもと　みなと</v>
      </c>
      <c r="F9" s="226" t="s">
        <v>125</v>
      </c>
      <c r="G9" s="234"/>
      <c r="H9" s="91"/>
      <c r="I9" s="232" t="s">
        <v>631</v>
      </c>
      <c r="J9" s="90"/>
      <c r="K9" s="89"/>
      <c r="L9" s="89"/>
      <c r="M9" s="89"/>
      <c r="N9" s="235">
        <f>COUNTIF($F$5:$F$22,"長崎県")</f>
        <v>2</v>
      </c>
      <c r="O9" s="251" t="s">
        <v>55</v>
      </c>
      <c r="P9" s="20"/>
      <c r="Q9" s="44" t="s">
        <v>590</v>
      </c>
      <c r="R9" s="20"/>
      <c r="S9" s="20"/>
      <c r="T9" s="20"/>
      <c r="U9" s="20"/>
      <c r="V9" s="20"/>
      <c r="W9" s="20"/>
      <c r="X9" s="20"/>
      <c r="Y9" s="20"/>
    </row>
    <row r="10" spans="2:25" s="45" customFormat="1" ht="9.9499999999999993" customHeight="1" x14ac:dyDescent="0.25">
      <c r="B10" s="104"/>
      <c r="C10" s="279"/>
      <c r="D10" s="281"/>
      <c r="E10" s="114" t="s">
        <v>535</v>
      </c>
      <c r="F10" s="276"/>
      <c r="G10" s="89"/>
      <c r="H10" s="89"/>
      <c r="I10" s="232"/>
      <c r="J10" s="91"/>
      <c r="K10" s="91"/>
      <c r="L10" s="89"/>
      <c r="M10" s="89"/>
      <c r="N10" s="235"/>
      <c r="O10" s="252"/>
      <c r="P10" s="20"/>
      <c r="Q10" s="44" t="s">
        <v>591</v>
      </c>
      <c r="R10" s="20"/>
      <c r="S10" s="20"/>
      <c r="T10" s="20"/>
      <c r="U10" s="20"/>
      <c r="V10" s="20"/>
      <c r="W10" s="20"/>
      <c r="X10" s="20"/>
      <c r="Y10" s="20"/>
    </row>
    <row r="11" spans="2:25" s="45" customFormat="1" ht="9.9499999999999993" customHeight="1" x14ac:dyDescent="0.25">
      <c r="B11" s="104"/>
      <c r="C11" s="278"/>
      <c r="D11" s="280">
        <v>4</v>
      </c>
      <c r="E11" s="113" t="str">
        <f>Q102</f>
        <v>おおしろ　せいじ</v>
      </c>
      <c r="F11" s="226" t="s">
        <v>427</v>
      </c>
      <c r="G11" s="88"/>
      <c r="H11" s="88"/>
      <c r="I11" s="89"/>
      <c r="J11" s="91"/>
      <c r="K11" s="91"/>
      <c r="L11" s="89"/>
      <c r="M11" s="89"/>
      <c r="N11" s="235">
        <f>COUNTIF($F$5:$F$22,"熊本県")</f>
        <v>1</v>
      </c>
      <c r="O11" s="241" t="s">
        <v>125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2:25" s="45" customFormat="1" ht="9.9499999999999993" customHeight="1" x14ac:dyDescent="0.25">
      <c r="B12" s="104"/>
      <c r="C12" s="279"/>
      <c r="D12" s="281"/>
      <c r="E12" s="114" t="s">
        <v>355</v>
      </c>
      <c r="F12" s="276"/>
      <c r="G12" s="89"/>
      <c r="H12" s="230" t="s">
        <v>735</v>
      </c>
      <c r="I12" s="90"/>
      <c r="J12" s="91"/>
      <c r="K12" s="91"/>
      <c r="L12" s="89"/>
      <c r="M12" s="89"/>
      <c r="N12" s="235"/>
      <c r="O12" s="242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2:25" s="45" customFormat="1" ht="9.9499999999999993" customHeight="1" x14ac:dyDescent="0.25">
      <c r="B13" s="104"/>
      <c r="C13" s="278"/>
      <c r="D13" s="280">
        <v>5</v>
      </c>
      <c r="E13" s="113" t="str">
        <f>Q93</f>
        <v>きたべっぷ　わかな</v>
      </c>
      <c r="F13" s="226" t="s">
        <v>223</v>
      </c>
      <c r="G13" s="88"/>
      <c r="H13" s="231"/>
      <c r="I13" s="91"/>
      <c r="J13" s="232" t="s">
        <v>632</v>
      </c>
      <c r="K13" s="90"/>
      <c r="L13" s="89"/>
      <c r="M13" s="89"/>
      <c r="N13" s="235">
        <f>COUNTIF($F$5:$F$22,"大分県")</f>
        <v>1</v>
      </c>
      <c r="O13" s="243" t="s">
        <v>174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2:25" s="45" customFormat="1" ht="9.9499999999999993" customHeight="1" x14ac:dyDescent="0.25">
      <c r="B14" s="104"/>
      <c r="C14" s="279"/>
      <c r="D14" s="281"/>
      <c r="E14" s="114" t="s">
        <v>536</v>
      </c>
      <c r="F14" s="276"/>
      <c r="G14" s="89"/>
      <c r="H14" s="89"/>
      <c r="I14" s="89"/>
      <c r="J14" s="232"/>
      <c r="K14" s="91"/>
      <c r="L14" s="91"/>
      <c r="M14" s="89"/>
      <c r="N14" s="235"/>
      <c r="O14" s="244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2:25" s="45" customFormat="1" ht="9.9499999999999993" customHeight="1" x14ac:dyDescent="0.25">
      <c r="B15" s="104"/>
      <c r="C15" s="278"/>
      <c r="D15" s="280">
        <v>6</v>
      </c>
      <c r="E15" s="113" t="str">
        <f>Q90</f>
        <v>おおしま　あゆう</v>
      </c>
      <c r="F15" s="226" t="s">
        <v>174</v>
      </c>
      <c r="G15" s="88"/>
      <c r="H15" s="88"/>
      <c r="I15" s="89"/>
      <c r="J15" s="89"/>
      <c r="K15" s="91"/>
      <c r="L15" s="91"/>
      <c r="M15" s="89"/>
      <c r="N15" s="235">
        <f>COUNTIF($F$5:$F$22,"宮崎県")</f>
        <v>1</v>
      </c>
      <c r="O15" s="245" t="s">
        <v>272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2:25" s="45" customFormat="1" ht="9.9499999999999993" customHeight="1" x14ac:dyDescent="0.25">
      <c r="B16" s="104"/>
      <c r="C16" s="279"/>
      <c r="D16" s="281"/>
      <c r="E16" s="114" t="s">
        <v>537</v>
      </c>
      <c r="F16" s="276"/>
      <c r="G16" s="89"/>
      <c r="H16" s="230" t="s">
        <v>633</v>
      </c>
      <c r="I16" s="90"/>
      <c r="J16" s="89"/>
      <c r="K16" s="91"/>
      <c r="L16" s="91"/>
      <c r="M16" s="89"/>
      <c r="N16" s="235"/>
      <c r="O16" s="246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2:15" s="20" customFormat="1" ht="9.9499999999999993" customHeight="1" x14ac:dyDescent="0.25">
      <c r="B17" s="105"/>
      <c r="C17" s="278"/>
      <c r="D17" s="280">
        <v>7</v>
      </c>
      <c r="E17" s="115" t="str">
        <f>Q100</f>
        <v>みかわ りゅう</v>
      </c>
      <c r="F17" s="226" t="s">
        <v>272</v>
      </c>
      <c r="G17" s="88"/>
      <c r="H17" s="231"/>
      <c r="I17" s="91"/>
      <c r="J17" s="91"/>
      <c r="K17" s="91"/>
      <c r="L17" s="91"/>
      <c r="M17" s="89"/>
      <c r="N17" s="235">
        <f>COUNTIF($F$5:$F$22,"鹿児島県")</f>
        <v>1</v>
      </c>
      <c r="O17" s="236" t="s">
        <v>223</v>
      </c>
    </row>
    <row r="18" spans="2:15" s="20" customFormat="1" ht="9.9499999999999993" customHeight="1" x14ac:dyDescent="0.25">
      <c r="B18" s="105"/>
      <c r="C18" s="279"/>
      <c r="D18" s="281"/>
      <c r="E18" s="114" t="s">
        <v>538</v>
      </c>
      <c r="F18" s="276"/>
      <c r="G18" s="89"/>
      <c r="H18" s="89"/>
      <c r="I18" s="232" t="s">
        <v>634</v>
      </c>
      <c r="J18" s="90"/>
      <c r="K18" s="91"/>
      <c r="L18" s="91"/>
      <c r="M18" s="89"/>
      <c r="N18" s="235"/>
      <c r="O18" s="237"/>
    </row>
    <row r="19" spans="2:15" s="20" customFormat="1" ht="9.9499999999999993" customHeight="1" x14ac:dyDescent="0.25">
      <c r="B19" s="105"/>
      <c r="C19" s="278"/>
      <c r="D19" s="280">
        <v>8</v>
      </c>
      <c r="E19" s="115" t="str">
        <f>Q82</f>
        <v>みね　だいち</v>
      </c>
      <c r="F19" s="226" t="s">
        <v>52</v>
      </c>
      <c r="G19" s="88"/>
      <c r="H19" s="88"/>
      <c r="I19" s="232"/>
      <c r="J19" s="91"/>
      <c r="K19" s="89"/>
      <c r="L19" s="91"/>
      <c r="M19" s="89"/>
      <c r="N19" s="235">
        <f>COUNTIF($F$5:$F$22,"沖縄県")</f>
        <v>1</v>
      </c>
      <c r="O19" s="238" t="s">
        <v>320</v>
      </c>
    </row>
    <row r="20" spans="2:15" s="20" customFormat="1" ht="9.9499999999999993" customHeight="1" x14ac:dyDescent="0.25">
      <c r="B20" s="105"/>
      <c r="C20" s="279"/>
      <c r="D20" s="281"/>
      <c r="E20" s="114" t="s">
        <v>539</v>
      </c>
      <c r="F20" s="276"/>
      <c r="G20" s="89"/>
      <c r="H20" s="230" t="s">
        <v>635</v>
      </c>
      <c r="I20" s="90"/>
      <c r="J20" s="91"/>
      <c r="K20" s="89"/>
      <c r="L20" s="91"/>
      <c r="M20" s="89"/>
      <c r="N20" s="235"/>
      <c r="O20" s="239"/>
    </row>
    <row r="21" spans="2:15" s="20" customFormat="1" ht="9.9499999999999993" customHeight="1" x14ac:dyDescent="0.25">
      <c r="B21" s="105"/>
      <c r="C21" s="278"/>
      <c r="D21" s="280">
        <v>9</v>
      </c>
      <c r="E21" s="115" t="str">
        <f>Q77</f>
        <v>てらしま　きよまさ</v>
      </c>
      <c r="F21" s="226" t="s">
        <v>6</v>
      </c>
      <c r="G21" s="88"/>
      <c r="H21" s="231"/>
      <c r="I21" s="91"/>
      <c r="J21" s="89"/>
      <c r="K21" s="232" t="s">
        <v>658</v>
      </c>
      <c r="L21" s="90"/>
      <c r="M21" s="89"/>
      <c r="N21" s="235">
        <f>COUNTIF($F$23:$F$38,"福岡県")</f>
        <v>1</v>
      </c>
      <c r="O21" s="247" t="s">
        <v>369</v>
      </c>
    </row>
    <row r="22" spans="2:15" s="20" customFormat="1" ht="9.9499999999999993" customHeight="1" x14ac:dyDescent="0.25">
      <c r="B22" s="105"/>
      <c r="C22" s="279"/>
      <c r="D22" s="281"/>
      <c r="E22" s="114" t="s">
        <v>540</v>
      </c>
      <c r="F22" s="276"/>
      <c r="G22" s="91"/>
      <c r="H22" s="92"/>
      <c r="I22" s="92"/>
      <c r="J22" s="92"/>
      <c r="K22" s="232"/>
      <c r="L22" s="91"/>
      <c r="M22" s="91"/>
      <c r="N22" s="235"/>
      <c r="O22" s="248"/>
    </row>
    <row r="23" spans="2:15" s="29" customFormat="1" ht="9.9499999999999993" customHeight="1" x14ac:dyDescent="0.25">
      <c r="B23" s="106"/>
      <c r="C23" s="282"/>
      <c r="D23" s="283">
        <v>10</v>
      </c>
      <c r="E23" s="116" t="str">
        <f>Q89</f>
        <v>すぎやま　りつき</v>
      </c>
      <c r="F23" s="226" t="s">
        <v>174</v>
      </c>
      <c r="G23" s="88"/>
      <c r="H23" s="88"/>
      <c r="I23" s="89"/>
      <c r="J23" s="89"/>
      <c r="K23" s="89"/>
      <c r="L23" s="91"/>
      <c r="M23" s="91"/>
      <c r="N23" s="240">
        <f>COUNTIF($F$23:$F$38,"佐賀県")</f>
        <v>1</v>
      </c>
      <c r="O23" s="249" t="s">
        <v>423</v>
      </c>
    </row>
    <row r="24" spans="2:15" s="29" customFormat="1" ht="9.9499999999999993" customHeight="1" x14ac:dyDescent="0.25">
      <c r="B24" s="106"/>
      <c r="C24" s="282"/>
      <c r="D24" s="283"/>
      <c r="E24" s="114" t="s">
        <v>541</v>
      </c>
      <c r="F24" s="276"/>
      <c r="G24" s="89"/>
      <c r="H24" s="230" t="s">
        <v>636</v>
      </c>
      <c r="I24" s="90"/>
      <c r="J24" s="89"/>
      <c r="K24" s="89"/>
      <c r="L24" s="91"/>
      <c r="M24" s="91"/>
      <c r="N24" s="240"/>
      <c r="O24" s="250"/>
    </row>
    <row r="25" spans="2:15" s="29" customFormat="1" ht="9.9499999999999993" customHeight="1" x14ac:dyDescent="0.25">
      <c r="B25" s="106"/>
      <c r="C25" s="278"/>
      <c r="D25" s="285">
        <v>11</v>
      </c>
      <c r="E25" s="120" t="str">
        <f>Q76</f>
        <v>しょうじま　れん</v>
      </c>
      <c r="F25" s="287" t="s">
        <v>6</v>
      </c>
      <c r="G25" s="88"/>
      <c r="H25" s="231"/>
      <c r="I25" s="91"/>
      <c r="J25" s="91"/>
      <c r="K25" s="89"/>
      <c r="L25" s="91"/>
      <c r="M25" s="91"/>
      <c r="N25" s="235">
        <f>COUNTIF($F$23:$F$38,"長崎県")</f>
        <v>1</v>
      </c>
      <c r="O25" s="251" t="s">
        <v>55</v>
      </c>
    </row>
    <row r="26" spans="2:15" s="20" customFormat="1" ht="9.9499999999999993" customHeight="1" x14ac:dyDescent="0.25">
      <c r="B26" s="105"/>
      <c r="C26" s="279"/>
      <c r="D26" s="286"/>
      <c r="E26" s="119" t="s">
        <v>542</v>
      </c>
      <c r="F26" s="288"/>
      <c r="G26" s="89"/>
      <c r="H26" s="89"/>
      <c r="I26" s="232" t="s">
        <v>637</v>
      </c>
      <c r="J26" s="90"/>
      <c r="K26" s="89"/>
      <c r="L26" s="91"/>
      <c r="M26" s="91"/>
      <c r="N26" s="235"/>
      <c r="O26" s="252"/>
    </row>
    <row r="27" spans="2:15" s="20" customFormat="1" ht="9.9499999999999993" customHeight="1" x14ac:dyDescent="0.25">
      <c r="B27" s="105"/>
      <c r="C27" s="278"/>
      <c r="D27" s="280">
        <v>12</v>
      </c>
      <c r="E27" s="115" t="str">
        <f>Q81</f>
        <v>おざき　かなた</v>
      </c>
      <c r="F27" s="226" t="s">
        <v>52</v>
      </c>
      <c r="G27" s="88"/>
      <c r="H27" s="88"/>
      <c r="I27" s="232"/>
      <c r="J27" s="91"/>
      <c r="K27" s="91"/>
      <c r="L27" s="91"/>
      <c r="M27" s="91"/>
      <c r="N27" s="235">
        <f>COUNTIF($F$23:$F$38,"熊本県")</f>
        <v>1</v>
      </c>
      <c r="O27" s="241" t="s">
        <v>125</v>
      </c>
    </row>
    <row r="28" spans="2:15" s="20" customFormat="1" ht="9.9499999999999993" customHeight="1" x14ac:dyDescent="0.25">
      <c r="B28" s="105"/>
      <c r="C28" s="279"/>
      <c r="D28" s="281"/>
      <c r="E28" s="114" t="s">
        <v>543</v>
      </c>
      <c r="F28" s="276"/>
      <c r="G28" s="89"/>
      <c r="H28" s="230" t="s">
        <v>638</v>
      </c>
      <c r="I28" s="90"/>
      <c r="J28" s="91"/>
      <c r="K28" s="91"/>
      <c r="L28" s="91"/>
      <c r="M28" s="91"/>
      <c r="N28" s="235"/>
      <c r="O28" s="242"/>
    </row>
    <row r="29" spans="2:15" s="20" customFormat="1" ht="9.9499999999999993" customHeight="1" x14ac:dyDescent="0.25">
      <c r="B29" s="105"/>
      <c r="C29" s="278"/>
      <c r="D29" s="284">
        <v>13</v>
      </c>
      <c r="E29" s="117" t="str">
        <f>Q85</f>
        <v>ほしこ　ちひろ</v>
      </c>
      <c r="F29" s="226" t="s">
        <v>125</v>
      </c>
      <c r="G29" s="88"/>
      <c r="H29" s="231"/>
      <c r="I29" s="91"/>
      <c r="J29" s="89"/>
      <c r="K29" s="91"/>
      <c r="L29" s="91"/>
      <c r="M29" s="91"/>
      <c r="N29" s="235">
        <f>COUNTIF($F$23:$F$38,"大分県")</f>
        <v>1</v>
      </c>
      <c r="O29" s="243" t="s">
        <v>174</v>
      </c>
    </row>
    <row r="30" spans="2:15" s="20" customFormat="1" ht="9.9499999999999993" customHeight="1" x14ac:dyDescent="0.25">
      <c r="B30" s="105"/>
      <c r="C30" s="279"/>
      <c r="D30" s="281"/>
      <c r="E30" s="114" t="s">
        <v>544</v>
      </c>
      <c r="F30" s="276"/>
      <c r="G30" s="89"/>
      <c r="H30" s="89"/>
      <c r="I30" s="89"/>
      <c r="J30" s="232" t="s">
        <v>639</v>
      </c>
      <c r="K30" s="90"/>
      <c r="L30" s="91"/>
      <c r="M30" s="91"/>
      <c r="N30" s="235"/>
      <c r="O30" s="244"/>
    </row>
    <row r="31" spans="2:15" s="20" customFormat="1" ht="9.9499999999999993" customHeight="1" x14ac:dyDescent="0.25">
      <c r="B31" s="105"/>
      <c r="C31" s="278"/>
      <c r="D31" s="280">
        <v>14</v>
      </c>
      <c r="E31" s="115" t="str">
        <f>Q106</f>
        <v>とうぼう　ひなた</v>
      </c>
      <c r="F31" s="226" t="s">
        <v>369</v>
      </c>
      <c r="G31" s="88"/>
      <c r="H31" s="88"/>
      <c r="I31" s="89"/>
      <c r="J31" s="232"/>
      <c r="K31" s="91"/>
      <c r="L31" s="89"/>
      <c r="M31" s="91"/>
      <c r="N31" s="235">
        <f>COUNTIF($F$23:$F$38,"宮崎県")</f>
        <v>1</v>
      </c>
      <c r="O31" s="245" t="s">
        <v>272</v>
      </c>
    </row>
    <row r="32" spans="2:15" s="20" customFormat="1" ht="9.9499999999999993" customHeight="1" x14ac:dyDescent="0.25">
      <c r="B32" s="105"/>
      <c r="C32" s="279"/>
      <c r="D32" s="281"/>
      <c r="E32" s="114" t="s">
        <v>406</v>
      </c>
      <c r="F32" s="276"/>
      <c r="G32" s="89"/>
      <c r="H32" s="230" t="s">
        <v>640</v>
      </c>
      <c r="I32" s="90"/>
      <c r="J32" s="89"/>
      <c r="K32" s="91"/>
      <c r="L32" s="89"/>
      <c r="M32" s="91"/>
      <c r="N32" s="235"/>
      <c r="O32" s="246"/>
    </row>
    <row r="33" spans="2:15" s="20" customFormat="1" ht="9.9499999999999993" customHeight="1" x14ac:dyDescent="0.25">
      <c r="B33" s="105"/>
      <c r="C33" s="278"/>
      <c r="D33" s="280">
        <v>15</v>
      </c>
      <c r="E33" s="115" t="str">
        <f>Q97</f>
        <v>さかい げんき</v>
      </c>
      <c r="F33" s="226" t="s">
        <v>272</v>
      </c>
      <c r="G33" s="88"/>
      <c r="H33" s="231"/>
      <c r="I33" s="91"/>
      <c r="J33" s="91"/>
      <c r="K33" s="91"/>
      <c r="L33" s="89"/>
      <c r="M33" s="91"/>
      <c r="N33" s="235">
        <f>COUNTIF($F$23:$F$38,"鹿児島県")</f>
        <v>1</v>
      </c>
      <c r="O33" s="236" t="s">
        <v>223</v>
      </c>
    </row>
    <row r="34" spans="2:15" s="20" customFormat="1" ht="9.9499999999999993" customHeight="1" x14ac:dyDescent="0.25">
      <c r="B34" s="105"/>
      <c r="C34" s="279"/>
      <c r="D34" s="281"/>
      <c r="E34" s="114" t="s">
        <v>545</v>
      </c>
      <c r="F34" s="276"/>
      <c r="G34" s="89"/>
      <c r="H34" s="89"/>
      <c r="I34" s="232" t="s">
        <v>641</v>
      </c>
      <c r="J34" s="90"/>
      <c r="K34" s="91"/>
      <c r="L34" s="89"/>
      <c r="M34" s="91"/>
      <c r="N34" s="235"/>
      <c r="O34" s="237"/>
    </row>
    <row r="35" spans="2:15" s="20" customFormat="1" ht="9.9499999999999993" customHeight="1" x14ac:dyDescent="0.25">
      <c r="B35" s="105"/>
      <c r="C35" s="278"/>
      <c r="D35" s="280">
        <v>16</v>
      </c>
      <c r="E35" s="115" t="str">
        <f>Q103</f>
        <v>きんじょう　なるみ</v>
      </c>
      <c r="F35" s="226" t="s">
        <v>427</v>
      </c>
      <c r="G35" s="88"/>
      <c r="H35" s="88"/>
      <c r="I35" s="232"/>
      <c r="J35" s="91"/>
      <c r="K35" s="89"/>
      <c r="L35" s="89"/>
      <c r="M35" s="91"/>
      <c r="N35" s="235">
        <f>COUNTIF($F$23:$F$38,"沖縄県")</f>
        <v>1</v>
      </c>
      <c r="O35" s="238" t="s">
        <v>320</v>
      </c>
    </row>
    <row r="36" spans="2:15" s="20" customFormat="1" ht="9.9499999999999993" customHeight="1" x14ac:dyDescent="0.25">
      <c r="B36" s="105"/>
      <c r="C36" s="279"/>
      <c r="D36" s="281"/>
      <c r="E36" s="114" t="s">
        <v>357</v>
      </c>
      <c r="F36" s="276"/>
      <c r="G36" s="89"/>
      <c r="H36" s="230" t="s">
        <v>642</v>
      </c>
      <c r="I36" s="90"/>
      <c r="J36" s="91"/>
      <c r="K36" s="89"/>
      <c r="L36" s="89"/>
      <c r="M36" s="91"/>
      <c r="N36" s="235"/>
      <c r="O36" s="239"/>
    </row>
    <row r="37" spans="2:15" s="20" customFormat="1" ht="9.9499999999999993" customHeight="1" x14ac:dyDescent="0.25">
      <c r="B37" s="105"/>
      <c r="C37" s="278"/>
      <c r="D37" s="280">
        <v>17</v>
      </c>
      <c r="E37" s="115" t="str">
        <f>Q94</f>
        <v>いまおか　りゅうき</v>
      </c>
      <c r="F37" s="226" t="s">
        <v>223</v>
      </c>
      <c r="G37" s="88"/>
      <c r="H37" s="231"/>
      <c r="I37" s="91"/>
      <c r="J37" s="89"/>
      <c r="K37" s="89"/>
      <c r="L37" s="89"/>
      <c r="M37" s="91"/>
      <c r="N37" s="235">
        <f>COUNTIF($F$39:$F$54,"福岡県")</f>
        <v>1</v>
      </c>
      <c r="O37" s="247" t="s">
        <v>369</v>
      </c>
    </row>
    <row r="38" spans="2:15" s="20" customFormat="1" ht="9.9499999999999993" customHeight="1" x14ac:dyDescent="0.25">
      <c r="B38" s="105"/>
      <c r="C38" s="279"/>
      <c r="D38" s="281"/>
      <c r="E38" s="114" t="s">
        <v>546</v>
      </c>
      <c r="F38" s="276"/>
      <c r="G38" s="91"/>
      <c r="H38" s="92"/>
      <c r="I38" s="92"/>
      <c r="J38" s="92"/>
      <c r="K38" s="89"/>
      <c r="L38" s="232" t="s">
        <v>659</v>
      </c>
      <c r="M38" s="90"/>
      <c r="N38" s="235"/>
      <c r="O38" s="248"/>
    </row>
    <row r="39" spans="2:15" s="20" customFormat="1" ht="9.9499999999999993" customHeight="1" x14ac:dyDescent="0.25">
      <c r="B39" s="105"/>
      <c r="C39" s="278"/>
      <c r="D39" s="280">
        <v>18</v>
      </c>
      <c r="E39" s="115" t="str">
        <f>Q98</f>
        <v>つざわ れおん</v>
      </c>
      <c r="F39" s="226" t="s">
        <v>272</v>
      </c>
      <c r="G39" s="88"/>
      <c r="H39" s="88"/>
      <c r="I39" s="89"/>
      <c r="J39" s="89"/>
      <c r="K39" s="89"/>
      <c r="L39" s="232"/>
      <c r="M39" s="91"/>
      <c r="N39" s="235">
        <f>COUNTIF($F$39:$F$54,"佐賀県")</f>
        <v>1</v>
      </c>
      <c r="O39" s="249" t="s">
        <v>423</v>
      </c>
    </row>
    <row r="40" spans="2:15" s="20" customFormat="1" ht="9.9499999999999993" customHeight="1" x14ac:dyDescent="0.25">
      <c r="B40" s="105"/>
      <c r="C40" s="279"/>
      <c r="D40" s="281"/>
      <c r="E40" s="114" t="s">
        <v>547</v>
      </c>
      <c r="F40" s="276"/>
      <c r="G40" s="89"/>
      <c r="H40" s="230" t="s">
        <v>643</v>
      </c>
      <c r="I40" s="90"/>
      <c r="J40" s="89"/>
      <c r="K40" s="89"/>
      <c r="L40" s="89"/>
      <c r="M40" s="91"/>
      <c r="N40" s="235"/>
      <c r="O40" s="250"/>
    </row>
    <row r="41" spans="2:15" s="20" customFormat="1" ht="9.9499999999999993" customHeight="1" x14ac:dyDescent="0.25">
      <c r="B41" s="105"/>
      <c r="C41" s="278"/>
      <c r="D41" s="280">
        <v>19</v>
      </c>
      <c r="E41" s="115" t="str">
        <f>Q104</f>
        <v>はなしろ　たいき</v>
      </c>
      <c r="F41" s="226" t="s">
        <v>427</v>
      </c>
      <c r="G41" s="88"/>
      <c r="H41" s="231"/>
      <c r="I41" s="91"/>
      <c r="J41" s="91"/>
      <c r="K41" s="89"/>
      <c r="L41" s="89"/>
      <c r="M41" s="91"/>
      <c r="N41" s="235">
        <f>COUNTIF($F$39:$F$54,"長崎県")</f>
        <v>1</v>
      </c>
      <c r="O41" s="251" t="s">
        <v>55</v>
      </c>
    </row>
    <row r="42" spans="2:15" s="20" customFormat="1" ht="9.9499999999999993" customHeight="1" x14ac:dyDescent="0.25">
      <c r="B42" s="105"/>
      <c r="C42" s="279"/>
      <c r="D42" s="281"/>
      <c r="E42" s="114" t="s">
        <v>359</v>
      </c>
      <c r="F42" s="276"/>
      <c r="G42" s="89"/>
      <c r="H42" s="89"/>
      <c r="I42" s="232" t="s">
        <v>644</v>
      </c>
      <c r="J42" s="90"/>
      <c r="K42" s="89"/>
      <c r="L42" s="89"/>
      <c r="M42" s="91"/>
      <c r="N42" s="235"/>
      <c r="O42" s="252"/>
    </row>
    <row r="43" spans="2:15" s="20" customFormat="1" ht="9.9499999999999993" customHeight="1" x14ac:dyDescent="0.25">
      <c r="B43" s="105"/>
      <c r="C43" s="278"/>
      <c r="D43" s="280">
        <v>20</v>
      </c>
      <c r="E43" s="115" t="str">
        <f>Q92</f>
        <v>ほり　けいすけ</v>
      </c>
      <c r="F43" s="226" t="s">
        <v>174</v>
      </c>
      <c r="G43" s="88"/>
      <c r="H43" s="88"/>
      <c r="I43" s="232"/>
      <c r="J43" s="91"/>
      <c r="K43" s="91"/>
      <c r="L43" s="89"/>
      <c r="M43" s="91"/>
      <c r="N43" s="235">
        <f>COUNTIF($F$39:$F$54,"熊本県")</f>
        <v>1</v>
      </c>
      <c r="O43" s="241" t="s">
        <v>125</v>
      </c>
    </row>
    <row r="44" spans="2:15" s="20" customFormat="1" ht="9.9499999999999993" customHeight="1" x14ac:dyDescent="0.25">
      <c r="B44" s="105"/>
      <c r="C44" s="279"/>
      <c r="D44" s="281"/>
      <c r="E44" s="114" t="s">
        <v>548</v>
      </c>
      <c r="F44" s="276"/>
      <c r="G44" s="89"/>
      <c r="H44" s="230" t="s">
        <v>645</v>
      </c>
      <c r="I44" s="90"/>
      <c r="J44" s="91"/>
      <c r="K44" s="91"/>
      <c r="L44" s="89"/>
      <c r="M44" s="91"/>
      <c r="N44" s="235"/>
      <c r="O44" s="242"/>
    </row>
    <row r="45" spans="2:15" s="20" customFormat="1" ht="9.9499999999999993" customHeight="1" x14ac:dyDescent="0.25">
      <c r="B45" s="105"/>
      <c r="C45" s="278"/>
      <c r="D45" s="280">
        <v>21</v>
      </c>
      <c r="E45" s="115" t="str">
        <f>Q107</f>
        <v>たなか　はるま</v>
      </c>
      <c r="F45" s="226" t="s">
        <v>369</v>
      </c>
      <c r="G45" s="88"/>
      <c r="H45" s="231"/>
      <c r="I45" s="91"/>
      <c r="J45" s="89"/>
      <c r="K45" s="91"/>
      <c r="L45" s="89"/>
      <c r="M45" s="91"/>
      <c r="N45" s="235">
        <f>COUNTIF($F$39:$F$54,"大分県")</f>
        <v>1</v>
      </c>
      <c r="O45" s="243" t="s">
        <v>174</v>
      </c>
    </row>
    <row r="46" spans="2:15" s="20" customFormat="1" ht="9.9499999999999993" customHeight="1" x14ac:dyDescent="0.25">
      <c r="B46" s="105"/>
      <c r="C46" s="279"/>
      <c r="D46" s="281"/>
      <c r="E46" s="114" t="s">
        <v>408</v>
      </c>
      <c r="F46" s="276"/>
      <c r="G46" s="89"/>
      <c r="H46" s="89"/>
      <c r="I46" s="89"/>
      <c r="J46" s="232" t="s">
        <v>646</v>
      </c>
      <c r="K46" s="90"/>
      <c r="L46" s="89"/>
      <c r="M46" s="91"/>
      <c r="N46" s="235"/>
      <c r="O46" s="244"/>
    </row>
    <row r="47" spans="2:15" s="20" customFormat="1" ht="9.9499999999999993" customHeight="1" x14ac:dyDescent="0.25">
      <c r="B47" s="105"/>
      <c r="C47" s="278"/>
      <c r="D47" s="284">
        <v>22</v>
      </c>
      <c r="E47" s="117" t="str">
        <f>Q75</f>
        <v>やまぐち　よしひろ</v>
      </c>
      <c r="F47" s="226" t="s">
        <v>6</v>
      </c>
      <c r="G47" s="88"/>
      <c r="H47" s="88"/>
      <c r="I47" s="89"/>
      <c r="J47" s="232"/>
      <c r="K47" s="91"/>
      <c r="L47" s="91"/>
      <c r="M47" s="91"/>
      <c r="N47" s="235">
        <f>COUNTIF($F$39:$F$54,"宮崎県")</f>
        <v>1</v>
      </c>
      <c r="O47" s="245" t="s">
        <v>272</v>
      </c>
    </row>
    <row r="48" spans="2:15" s="20" customFormat="1" ht="9.9499999999999993" customHeight="1" x14ac:dyDescent="0.25">
      <c r="B48" s="105"/>
      <c r="C48" s="279"/>
      <c r="D48" s="281"/>
      <c r="E48" s="114" t="s">
        <v>549</v>
      </c>
      <c r="F48" s="276"/>
      <c r="G48" s="89"/>
      <c r="H48" s="230" t="s">
        <v>647</v>
      </c>
      <c r="I48" s="90"/>
      <c r="J48" s="89"/>
      <c r="K48" s="91"/>
      <c r="L48" s="91"/>
      <c r="M48" s="91"/>
      <c r="N48" s="235"/>
      <c r="O48" s="246"/>
    </row>
    <row r="49" spans="2:15" s="20" customFormat="1" ht="9.9499999999999993" customHeight="1" x14ac:dyDescent="0.25">
      <c r="B49" s="105"/>
      <c r="C49" s="278"/>
      <c r="D49" s="280">
        <v>23</v>
      </c>
      <c r="E49" s="115" t="str">
        <f>Q95</f>
        <v>せとぐち　ぎんじ</v>
      </c>
      <c r="F49" s="226" t="s">
        <v>223</v>
      </c>
      <c r="G49" s="88"/>
      <c r="H49" s="231"/>
      <c r="I49" s="91"/>
      <c r="J49" s="91"/>
      <c r="K49" s="91"/>
      <c r="L49" s="91"/>
      <c r="M49" s="91"/>
      <c r="N49" s="235">
        <f>COUNTIF($F$39:$F$54,"鹿児島県")</f>
        <v>1</v>
      </c>
      <c r="O49" s="236" t="s">
        <v>223</v>
      </c>
    </row>
    <row r="50" spans="2:15" s="20" customFormat="1" ht="9.9499999999999993" customHeight="1" x14ac:dyDescent="0.25">
      <c r="B50" s="105"/>
      <c r="C50" s="279"/>
      <c r="D50" s="281"/>
      <c r="E50" s="114" t="s">
        <v>550</v>
      </c>
      <c r="F50" s="276"/>
      <c r="G50" s="89"/>
      <c r="H50" s="89"/>
      <c r="I50" s="232" t="s">
        <v>648</v>
      </c>
      <c r="J50" s="90"/>
      <c r="K50" s="91"/>
      <c r="L50" s="91"/>
      <c r="M50" s="91"/>
      <c r="N50" s="235"/>
      <c r="O50" s="237"/>
    </row>
    <row r="51" spans="2:15" s="20" customFormat="1" ht="9.9499999999999993" customHeight="1" x14ac:dyDescent="0.25">
      <c r="B51" s="105"/>
      <c r="C51" s="278"/>
      <c r="D51" s="280">
        <v>24</v>
      </c>
      <c r="E51" s="115" t="str">
        <f>Q83</f>
        <v>やまむら　</v>
      </c>
      <c r="F51" s="226" t="s">
        <v>52</v>
      </c>
      <c r="G51" s="88"/>
      <c r="H51" s="88"/>
      <c r="I51" s="232"/>
      <c r="J51" s="91"/>
      <c r="K51" s="89"/>
      <c r="L51" s="91"/>
      <c r="M51" s="91"/>
      <c r="N51" s="235">
        <f>COUNTIF($F$39:$F$54,"沖縄県")</f>
        <v>1</v>
      </c>
      <c r="O51" s="238" t="s">
        <v>320</v>
      </c>
    </row>
    <row r="52" spans="2:15" s="20" customFormat="1" ht="9.9499999999999993" customHeight="1" x14ac:dyDescent="0.25">
      <c r="B52" s="105"/>
      <c r="C52" s="279"/>
      <c r="D52" s="281"/>
      <c r="E52" s="114" t="s">
        <v>551</v>
      </c>
      <c r="F52" s="276"/>
      <c r="G52" s="89"/>
      <c r="H52" s="230" t="s">
        <v>649</v>
      </c>
      <c r="I52" s="90"/>
      <c r="J52" s="91"/>
      <c r="K52" s="89"/>
      <c r="L52" s="91"/>
      <c r="M52" s="91"/>
      <c r="N52" s="235"/>
      <c r="O52" s="239"/>
    </row>
    <row r="53" spans="2:15" s="20" customFormat="1" ht="9.9499999999999993" customHeight="1" x14ac:dyDescent="0.25">
      <c r="B53" s="105"/>
      <c r="C53" s="278"/>
      <c r="D53" s="280">
        <v>25</v>
      </c>
      <c r="E53" s="115" t="str">
        <f>Q87</f>
        <v>かみやま　りょう</v>
      </c>
      <c r="F53" s="226" t="s">
        <v>125</v>
      </c>
      <c r="G53" s="88"/>
      <c r="H53" s="231"/>
      <c r="I53" s="91"/>
      <c r="J53" s="89"/>
      <c r="K53" s="89"/>
      <c r="L53" s="91"/>
      <c r="M53" s="91"/>
      <c r="N53" s="235">
        <f>COUNTIF($F$55:$F$72,"福岡県")</f>
        <v>1</v>
      </c>
      <c r="O53" s="247" t="s">
        <v>369</v>
      </c>
    </row>
    <row r="54" spans="2:15" s="20" customFormat="1" ht="9.9499999999999993" customHeight="1" x14ac:dyDescent="0.25">
      <c r="B54" s="105"/>
      <c r="C54" s="279"/>
      <c r="D54" s="281"/>
      <c r="E54" s="114" t="s">
        <v>552</v>
      </c>
      <c r="F54" s="276"/>
      <c r="G54" s="91"/>
      <c r="H54" s="92"/>
      <c r="I54" s="92"/>
      <c r="J54" s="92"/>
      <c r="K54" s="89"/>
      <c r="L54" s="91"/>
      <c r="M54" s="91"/>
      <c r="N54" s="235"/>
      <c r="O54" s="248"/>
    </row>
    <row r="55" spans="2:15" s="20" customFormat="1" ht="9.9499999999999993" customHeight="1" x14ac:dyDescent="0.25">
      <c r="B55" s="105"/>
      <c r="C55" s="278"/>
      <c r="D55" s="280">
        <v>26</v>
      </c>
      <c r="E55" s="115" t="str">
        <f>Q79</f>
        <v>たちき　けいご</v>
      </c>
      <c r="F55" s="226" t="s">
        <v>52</v>
      </c>
      <c r="G55" s="88"/>
      <c r="H55" s="88"/>
      <c r="I55" s="89"/>
      <c r="J55" s="89"/>
      <c r="K55" s="232" t="s">
        <v>660</v>
      </c>
      <c r="L55" s="90"/>
      <c r="M55" s="91"/>
      <c r="N55" s="235">
        <f>COUNTIF($F$55:$F$72,"佐賀県")</f>
        <v>1</v>
      </c>
      <c r="O55" s="249" t="s">
        <v>423</v>
      </c>
    </row>
    <row r="56" spans="2:15" s="29" customFormat="1" ht="9.9499999999999993" customHeight="1" x14ac:dyDescent="0.25">
      <c r="B56" s="106"/>
      <c r="C56" s="279"/>
      <c r="D56" s="281"/>
      <c r="E56" s="114" t="s">
        <v>553</v>
      </c>
      <c r="F56" s="276"/>
      <c r="G56" s="89"/>
      <c r="H56" s="230" t="s">
        <v>650</v>
      </c>
      <c r="I56" s="90"/>
      <c r="J56" s="89"/>
      <c r="K56" s="232"/>
      <c r="L56" s="91"/>
      <c r="M56" s="89"/>
      <c r="N56" s="235"/>
      <c r="O56" s="250"/>
    </row>
    <row r="57" spans="2:15" s="29" customFormat="1" ht="9.9499999999999993" customHeight="1" x14ac:dyDescent="0.25">
      <c r="B57" s="106"/>
      <c r="C57" s="282"/>
      <c r="D57" s="283">
        <v>27</v>
      </c>
      <c r="E57" s="116" t="str">
        <f>Q96</f>
        <v>ふくざき　しょうた</v>
      </c>
      <c r="F57" s="226" t="s">
        <v>223</v>
      </c>
      <c r="G57" s="88"/>
      <c r="H57" s="231"/>
      <c r="I57" s="91"/>
      <c r="J57" s="91"/>
      <c r="K57" s="89"/>
      <c r="L57" s="91"/>
      <c r="M57" s="89"/>
      <c r="N57" s="240">
        <f>COUNTIF($F$55:$F$72,"長崎県")</f>
        <v>2</v>
      </c>
      <c r="O57" s="251" t="s">
        <v>55</v>
      </c>
    </row>
    <row r="58" spans="2:15" s="29" customFormat="1" ht="9.9499999999999993" customHeight="1" x14ac:dyDescent="0.25">
      <c r="B58" s="106"/>
      <c r="C58" s="282"/>
      <c r="D58" s="283"/>
      <c r="E58" s="114" t="s">
        <v>554</v>
      </c>
      <c r="F58" s="276"/>
      <c r="G58" s="89"/>
      <c r="H58" s="89"/>
      <c r="I58" s="232" t="s">
        <v>651</v>
      </c>
      <c r="J58" s="90"/>
      <c r="K58" s="89"/>
      <c r="L58" s="91"/>
      <c r="M58" s="89"/>
      <c r="N58" s="240"/>
      <c r="O58" s="252"/>
    </row>
    <row r="59" spans="2:15" s="29" customFormat="1" ht="9.9499999999999993" customHeight="1" x14ac:dyDescent="0.25">
      <c r="B59" s="106"/>
      <c r="C59" s="282"/>
      <c r="D59" s="283">
        <v>28</v>
      </c>
      <c r="E59" s="116" t="str">
        <f>Q99</f>
        <v>つるた すい</v>
      </c>
      <c r="F59" s="226" t="s">
        <v>272</v>
      </c>
      <c r="G59" s="88"/>
      <c r="H59" s="88"/>
      <c r="I59" s="232"/>
      <c r="J59" s="91"/>
      <c r="K59" s="91"/>
      <c r="L59" s="91"/>
      <c r="M59" s="89"/>
      <c r="N59" s="240">
        <f>COUNTIF($F$55:$F$72,"熊本県")</f>
        <v>1</v>
      </c>
      <c r="O59" s="241" t="s">
        <v>125</v>
      </c>
    </row>
    <row r="60" spans="2:15" s="29" customFormat="1" ht="9.9499999999999993" customHeight="1" x14ac:dyDescent="0.25">
      <c r="B60" s="106"/>
      <c r="C60" s="282"/>
      <c r="D60" s="283"/>
      <c r="E60" s="114" t="s">
        <v>555</v>
      </c>
      <c r="F60" s="276"/>
      <c r="G60" s="89"/>
      <c r="H60" s="230" t="s">
        <v>652</v>
      </c>
      <c r="I60" s="90"/>
      <c r="J60" s="91"/>
      <c r="K60" s="91"/>
      <c r="L60" s="91"/>
      <c r="M60" s="89"/>
      <c r="N60" s="240"/>
      <c r="O60" s="242"/>
    </row>
    <row r="61" spans="2:15" s="29" customFormat="1" ht="9.9499999999999993" customHeight="1" x14ac:dyDescent="0.25">
      <c r="B61" s="106"/>
      <c r="C61" s="278"/>
      <c r="D61" s="280">
        <v>29</v>
      </c>
      <c r="E61" s="116" t="str">
        <f>Q91</f>
        <v>すえよし　るか</v>
      </c>
      <c r="F61" s="226" t="s">
        <v>174</v>
      </c>
      <c r="G61" s="88"/>
      <c r="H61" s="231"/>
      <c r="I61" s="91"/>
      <c r="J61" s="89"/>
      <c r="K61" s="91"/>
      <c r="L61" s="91"/>
      <c r="M61" s="89"/>
      <c r="N61" s="235">
        <f>COUNTIF($F$55:$F$72,"大分県")</f>
        <v>1</v>
      </c>
      <c r="O61" s="243" t="s">
        <v>174</v>
      </c>
    </row>
    <row r="62" spans="2:15" s="20" customFormat="1" ht="9.9499999999999993" customHeight="1" x14ac:dyDescent="0.25">
      <c r="B62" s="105"/>
      <c r="C62" s="279"/>
      <c r="D62" s="281"/>
      <c r="E62" s="114" t="s">
        <v>556</v>
      </c>
      <c r="F62" s="276"/>
      <c r="G62" s="89"/>
      <c r="H62" s="89"/>
      <c r="I62" s="89"/>
      <c r="J62" s="89"/>
      <c r="K62" s="91"/>
      <c r="L62" s="91"/>
      <c r="M62" s="89"/>
      <c r="N62" s="235"/>
      <c r="O62" s="244"/>
    </row>
    <row r="63" spans="2:15" s="20" customFormat="1" ht="9.9499999999999993" customHeight="1" x14ac:dyDescent="0.25">
      <c r="B63" s="105"/>
      <c r="C63" s="278"/>
      <c r="D63" s="280">
        <v>30</v>
      </c>
      <c r="E63" s="115" t="str">
        <f>Q108</f>
        <v>ながい　そうすけ</v>
      </c>
      <c r="F63" s="226" t="s">
        <v>369</v>
      </c>
      <c r="G63" s="88"/>
      <c r="H63" s="88"/>
      <c r="I63" s="89"/>
      <c r="J63" s="232" t="s">
        <v>653</v>
      </c>
      <c r="K63" s="90"/>
      <c r="L63" s="91"/>
      <c r="M63" s="89"/>
      <c r="N63" s="235">
        <f>COUNTIF($F$55:$F$72,"宮崎県")</f>
        <v>1</v>
      </c>
      <c r="O63" s="245" t="s">
        <v>272</v>
      </c>
    </row>
    <row r="64" spans="2:15" s="20" customFormat="1" ht="9.9499999999999993" customHeight="1" x14ac:dyDescent="0.25">
      <c r="B64" s="105"/>
      <c r="C64" s="279"/>
      <c r="D64" s="281"/>
      <c r="E64" s="114" t="s">
        <v>410</v>
      </c>
      <c r="F64" s="276"/>
      <c r="G64" s="89"/>
      <c r="H64" s="230" t="s">
        <v>654</v>
      </c>
      <c r="I64" s="90"/>
      <c r="J64" s="232"/>
      <c r="K64" s="91"/>
      <c r="L64" s="89"/>
      <c r="M64" s="89"/>
      <c r="N64" s="235"/>
      <c r="O64" s="246"/>
    </row>
    <row r="65" spans="2:25" s="20" customFormat="1" ht="9.9499999999999993" customHeight="1" x14ac:dyDescent="0.25">
      <c r="B65" s="105"/>
      <c r="C65" s="278"/>
      <c r="D65" s="280">
        <v>31</v>
      </c>
      <c r="E65" s="115" t="str">
        <f>Q80</f>
        <v>はまの　せな</v>
      </c>
      <c r="F65" s="226" t="s">
        <v>52</v>
      </c>
      <c r="G65" s="88"/>
      <c r="H65" s="231"/>
      <c r="I65" s="91"/>
      <c r="J65" s="91"/>
      <c r="K65" s="91"/>
      <c r="L65" s="89"/>
      <c r="M65" s="89"/>
      <c r="N65" s="235">
        <f>COUNTIF($F$55:$F$72,"鹿児島県")</f>
        <v>1</v>
      </c>
      <c r="O65" s="236" t="s">
        <v>223</v>
      </c>
    </row>
    <row r="66" spans="2:25" s="20" customFormat="1" ht="9.9499999999999993" customHeight="1" x14ac:dyDescent="0.25">
      <c r="B66" s="105"/>
      <c r="C66" s="279"/>
      <c r="D66" s="281"/>
      <c r="E66" s="114" t="s">
        <v>557</v>
      </c>
      <c r="F66" s="276"/>
      <c r="G66" s="89"/>
      <c r="H66" s="89"/>
      <c r="I66" s="89"/>
      <c r="J66" s="91"/>
      <c r="K66" s="91"/>
      <c r="L66" s="89"/>
      <c r="M66" s="89"/>
      <c r="N66" s="235"/>
      <c r="O66" s="237"/>
    </row>
    <row r="67" spans="2:25" s="20" customFormat="1" ht="9.9499999999999993" customHeight="1" x14ac:dyDescent="0.25">
      <c r="B67" s="105"/>
      <c r="C67" s="278"/>
      <c r="D67" s="280">
        <v>32</v>
      </c>
      <c r="E67" s="115" t="str">
        <f>Q86</f>
        <v>みすみ　きょうたろう</v>
      </c>
      <c r="F67" s="226" t="s">
        <v>125</v>
      </c>
      <c r="G67" s="88"/>
      <c r="H67" s="89"/>
      <c r="I67" s="232" t="s">
        <v>655</v>
      </c>
      <c r="J67" s="90"/>
      <c r="K67" s="91"/>
      <c r="L67" s="89"/>
      <c r="M67" s="89"/>
      <c r="N67" s="235">
        <f>COUNTIF($F$55:$F$72,"沖縄県")</f>
        <v>1</v>
      </c>
      <c r="O67" s="238" t="s">
        <v>320</v>
      </c>
    </row>
    <row r="68" spans="2:25" s="20" customFormat="1" ht="9.9499999999999993" customHeight="1" x14ac:dyDescent="0.25">
      <c r="B68" s="105"/>
      <c r="C68" s="279"/>
      <c r="D68" s="281"/>
      <c r="E68" s="114" t="s">
        <v>558</v>
      </c>
      <c r="F68" s="276"/>
      <c r="G68" s="233" t="s">
        <v>656</v>
      </c>
      <c r="H68" s="90"/>
      <c r="I68" s="232"/>
      <c r="J68" s="91"/>
      <c r="K68" s="89"/>
      <c r="L68" s="89"/>
      <c r="M68" s="89"/>
      <c r="N68" s="235"/>
      <c r="O68" s="239"/>
    </row>
    <row r="69" spans="2:25" s="20" customFormat="1" ht="9.9499999999999993" customHeight="1" x14ac:dyDescent="0.25">
      <c r="B69" s="105"/>
      <c r="C69" s="278"/>
      <c r="D69" s="280">
        <v>33</v>
      </c>
      <c r="E69" s="115" t="str">
        <f>Q78</f>
        <v>むた　あつき</v>
      </c>
      <c r="F69" s="226" t="s">
        <v>6</v>
      </c>
      <c r="G69" s="234"/>
      <c r="H69" s="91"/>
      <c r="I69" s="91"/>
      <c r="J69" s="91"/>
      <c r="K69" s="89"/>
      <c r="L69" s="89"/>
      <c r="M69" s="89"/>
    </row>
    <row r="70" spans="2:25" s="20" customFormat="1" ht="9.9499999999999993" customHeight="1" x14ac:dyDescent="0.25">
      <c r="B70" s="105"/>
      <c r="C70" s="279"/>
      <c r="D70" s="281"/>
      <c r="E70" s="114" t="s">
        <v>559</v>
      </c>
      <c r="F70" s="276"/>
      <c r="G70" s="89"/>
      <c r="H70" s="89" t="s">
        <v>657</v>
      </c>
      <c r="I70" s="90"/>
      <c r="J70" s="91"/>
      <c r="K70" s="89"/>
      <c r="L70" s="89"/>
      <c r="M70" s="89"/>
    </row>
    <row r="71" spans="2:25" s="20" customFormat="1" ht="9.9499999999999993" customHeight="1" x14ac:dyDescent="0.25">
      <c r="B71" s="105"/>
      <c r="C71" s="278"/>
      <c r="D71" s="280">
        <v>34</v>
      </c>
      <c r="E71" s="115" t="str">
        <f>Q101</f>
        <v>すながわ　えいと</v>
      </c>
      <c r="F71" s="226" t="s">
        <v>427</v>
      </c>
      <c r="G71" s="88"/>
      <c r="H71" s="88"/>
      <c r="I71" s="91"/>
      <c r="J71" s="89"/>
      <c r="K71" s="89"/>
      <c r="L71" s="89"/>
      <c r="M71" s="89"/>
    </row>
    <row r="72" spans="2:25" s="20" customFormat="1" ht="9.9499999999999993" customHeight="1" x14ac:dyDescent="0.25">
      <c r="B72" s="105"/>
      <c r="C72" s="279"/>
      <c r="D72" s="281"/>
      <c r="E72" s="114" t="s">
        <v>353</v>
      </c>
      <c r="F72" s="276"/>
      <c r="G72" s="89"/>
      <c r="H72" s="89"/>
      <c r="I72" s="89"/>
      <c r="J72" s="89"/>
      <c r="K72" s="89"/>
      <c r="L72" s="89"/>
      <c r="M72" s="89"/>
    </row>
    <row r="73" spans="2:25" s="45" customFormat="1" ht="9.9499999999999993" customHeight="1" thickBot="1" x14ac:dyDescent="0.3">
      <c r="D73" s="49"/>
      <c r="E73" s="118"/>
      <c r="G73" s="20"/>
      <c r="H73" s="20"/>
      <c r="I73" s="20"/>
      <c r="J73" s="20"/>
      <c r="K73" s="20"/>
      <c r="L73" s="20"/>
      <c r="M73" s="20"/>
      <c r="N73" s="10" t="s">
        <v>1</v>
      </c>
      <c r="O73" s="10"/>
      <c r="P73" s="10"/>
      <c r="Q73" s="10"/>
      <c r="R73" s="10"/>
      <c r="S73" s="10"/>
      <c r="T73" s="20"/>
      <c r="U73" s="20"/>
      <c r="V73" s="20"/>
      <c r="W73" s="20"/>
      <c r="X73" s="20"/>
      <c r="Y73" s="20"/>
    </row>
    <row r="74" spans="2:25" s="45" customFormat="1" ht="9.9499999999999993" customHeight="1" x14ac:dyDescent="0.25">
      <c r="D74" s="49"/>
      <c r="E74" s="118"/>
      <c r="G74" s="20"/>
      <c r="H74" s="20"/>
      <c r="I74" s="20"/>
      <c r="N74" s="1" t="s">
        <v>2</v>
      </c>
      <c r="O74" s="2" t="s">
        <v>3</v>
      </c>
      <c r="P74" s="2" t="s">
        <v>4</v>
      </c>
      <c r="Q74" s="343" t="s">
        <v>5</v>
      </c>
      <c r="R74" s="347"/>
      <c r="S74" s="348"/>
      <c r="T74" s="340"/>
      <c r="U74" s="20"/>
      <c r="V74" s="20"/>
      <c r="W74" s="20"/>
      <c r="X74" s="20"/>
      <c r="Y74" s="20"/>
    </row>
    <row r="75" spans="2:25" s="45" customFormat="1" ht="9.9499999999999993" customHeight="1" x14ac:dyDescent="0.25">
      <c r="D75" s="49"/>
      <c r="E75" s="104"/>
      <c r="G75" s="20"/>
      <c r="H75" s="20"/>
      <c r="I75" s="20"/>
      <c r="N75" s="3">
        <v>5</v>
      </c>
      <c r="O75" s="4" t="s">
        <v>6</v>
      </c>
      <c r="P75" s="5" t="s">
        <v>38</v>
      </c>
      <c r="Q75" s="344" t="s">
        <v>39</v>
      </c>
      <c r="R75" s="349"/>
      <c r="S75" s="350"/>
      <c r="T75" s="340"/>
      <c r="U75" s="20"/>
      <c r="V75" s="20"/>
      <c r="W75" s="20"/>
      <c r="X75" s="20"/>
      <c r="Y75" s="20"/>
    </row>
    <row r="76" spans="2:25" s="45" customFormat="1" ht="9.9499999999999993" customHeight="1" x14ac:dyDescent="0.25">
      <c r="D76" s="49"/>
      <c r="E76" s="104"/>
      <c r="G76" s="20"/>
      <c r="H76" s="20"/>
      <c r="I76" s="20"/>
      <c r="N76" s="3">
        <v>5</v>
      </c>
      <c r="O76" s="4" t="s">
        <v>6</v>
      </c>
      <c r="P76" s="5" t="s">
        <v>40</v>
      </c>
      <c r="Q76" s="344" t="s">
        <v>41</v>
      </c>
      <c r="R76" s="349"/>
      <c r="S76" s="350"/>
      <c r="T76" s="340"/>
      <c r="U76" s="20"/>
      <c r="V76" s="20"/>
      <c r="W76" s="20"/>
      <c r="X76" s="20"/>
      <c r="Y76" s="20"/>
    </row>
    <row r="77" spans="2:25" s="45" customFormat="1" ht="9.9499999999999993" customHeight="1" x14ac:dyDescent="0.25">
      <c r="D77" s="49"/>
      <c r="E77" s="104"/>
      <c r="G77" s="20"/>
      <c r="H77" s="20"/>
      <c r="I77" s="20"/>
      <c r="N77" s="3">
        <v>5</v>
      </c>
      <c r="O77" s="4" t="s">
        <v>6</v>
      </c>
      <c r="P77" s="5" t="s">
        <v>42</v>
      </c>
      <c r="Q77" s="344" t="s">
        <v>43</v>
      </c>
      <c r="R77" s="349"/>
      <c r="S77" s="350"/>
      <c r="T77" s="340"/>
      <c r="U77" s="20"/>
      <c r="V77" s="20"/>
      <c r="W77" s="20"/>
      <c r="X77" s="20"/>
      <c r="Y77" s="20"/>
    </row>
    <row r="78" spans="2:25" s="45" customFormat="1" ht="9.9499999999999993" customHeight="1" x14ac:dyDescent="0.25">
      <c r="D78" s="49"/>
      <c r="E78" s="104"/>
      <c r="G78" s="20"/>
      <c r="H78" s="20"/>
      <c r="I78" s="20"/>
      <c r="N78" s="3">
        <v>5</v>
      </c>
      <c r="O78" s="4" t="s">
        <v>6</v>
      </c>
      <c r="P78" s="5" t="s">
        <v>44</v>
      </c>
      <c r="Q78" s="344" t="s">
        <v>45</v>
      </c>
      <c r="R78" s="349"/>
      <c r="S78" s="350"/>
      <c r="T78" s="340"/>
      <c r="U78" s="20"/>
      <c r="V78" s="20"/>
      <c r="W78" s="20"/>
      <c r="X78" s="20"/>
      <c r="Y78" s="20"/>
    </row>
    <row r="79" spans="2:25" s="45" customFormat="1" ht="9.9499999999999993" customHeight="1" x14ac:dyDescent="0.25">
      <c r="D79" s="49"/>
      <c r="E79" s="118"/>
      <c r="G79" s="20"/>
      <c r="H79" s="20"/>
      <c r="I79" s="20"/>
      <c r="N79" s="3">
        <v>5</v>
      </c>
      <c r="O79" s="4" t="s">
        <v>55</v>
      </c>
      <c r="P79" s="5" t="s">
        <v>101</v>
      </c>
      <c r="Q79" s="344" t="s">
        <v>102</v>
      </c>
      <c r="R79" s="349"/>
      <c r="S79" s="350"/>
      <c r="T79" s="340"/>
      <c r="U79" s="20"/>
      <c r="V79" s="20"/>
      <c r="W79" s="20"/>
      <c r="X79" s="20"/>
      <c r="Y79" s="20"/>
    </row>
    <row r="80" spans="2:25" s="45" customFormat="1" ht="9.9499999999999993" customHeight="1" x14ac:dyDescent="0.25">
      <c r="D80" s="49"/>
      <c r="E80" s="118"/>
      <c r="G80" s="20"/>
      <c r="H80" s="20"/>
      <c r="I80" s="20"/>
      <c r="N80" s="3">
        <v>5</v>
      </c>
      <c r="O80" s="4" t="s">
        <v>55</v>
      </c>
      <c r="P80" s="5" t="s">
        <v>103</v>
      </c>
      <c r="Q80" s="344" t="s">
        <v>104</v>
      </c>
      <c r="R80" s="349"/>
      <c r="S80" s="350"/>
      <c r="T80" s="340"/>
      <c r="U80" s="20"/>
      <c r="V80" s="20"/>
      <c r="W80" s="20"/>
      <c r="X80" s="20"/>
      <c r="Y80" s="20"/>
    </row>
    <row r="81" spans="4:25" s="45" customFormat="1" ht="9.9499999999999993" customHeight="1" x14ac:dyDescent="0.25">
      <c r="D81" s="49"/>
      <c r="E81" s="118"/>
      <c r="G81" s="20"/>
      <c r="H81" s="20"/>
      <c r="I81" s="20"/>
      <c r="N81" s="3">
        <v>5</v>
      </c>
      <c r="O81" s="4" t="s">
        <v>55</v>
      </c>
      <c r="P81" s="5" t="s">
        <v>105</v>
      </c>
      <c r="Q81" s="344" t="s">
        <v>106</v>
      </c>
      <c r="R81" s="349"/>
      <c r="S81" s="350"/>
      <c r="T81" s="340"/>
      <c r="U81" s="20"/>
      <c r="V81" s="20"/>
      <c r="W81" s="20"/>
      <c r="X81" s="20"/>
      <c r="Y81" s="20"/>
    </row>
    <row r="82" spans="4:25" ht="9.9499999999999993" customHeight="1" x14ac:dyDescent="0.25">
      <c r="N82" s="3">
        <v>5</v>
      </c>
      <c r="O82" s="4" t="s">
        <v>55</v>
      </c>
      <c r="P82" s="5" t="s">
        <v>107</v>
      </c>
      <c r="Q82" s="344" t="s">
        <v>108</v>
      </c>
      <c r="R82" s="351"/>
      <c r="S82" s="352"/>
      <c r="T82" s="356"/>
    </row>
    <row r="83" spans="4:25" ht="9.9499999999999993" customHeight="1" x14ac:dyDescent="0.25">
      <c r="N83" s="3">
        <v>5</v>
      </c>
      <c r="O83" s="4" t="s">
        <v>55</v>
      </c>
      <c r="P83" s="5" t="s">
        <v>109</v>
      </c>
      <c r="Q83" s="344" t="s">
        <v>110</v>
      </c>
      <c r="R83" s="351"/>
      <c r="S83" s="352"/>
      <c r="T83" s="356"/>
    </row>
    <row r="84" spans="4:25" ht="9.9499999999999993" customHeight="1" x14ac:dyDescent="0.25">
      <c r="N84" s="3">
        <v>5</v>
      </c>
      <c r="O84" s="4" t="s">
        <v>55</v>
      </c>
      <c r="P84" s="5" t="s">
        <v>111</v>
      </c>
      <c r="Q84" s="344" t="s">
        <v>112</v>
      </c>
      <c r="R84" s="351"/>
      <c r="S84" s="352"/>
      <c r="T84" s="356"/>
    </row>
    <row r="85" spans="4:25" ht="9.9499999999999993" customHeight="1" x14ac:dyDescent="0.25">
      <c r="E85" s="107"/>
      <c r="N85" s="3">
        <v>5</v>
      </c>
      <c r="O85" s="4" t="s">
        <v>125</v>
      </c>
      <c r="P85" s="5" t="s">
        <v>158</v>
      </c>
      <c r="Q85" s="344" t="s">
        <v>159</v>
      </c>
      <c r="R85" s="351"/>
      <c r="S85" s="352"/>
      <c r="T85" s="356"/>
    </row>
    <row r="86" spans="4:25" s="45" customFormat="1" ht="9.9499999999999993" customHeight="1" x14ac:dyDescent="0.25">
      <c r="D86" s="49"/>
      <c r="E86" s="104"/>
      <c r="G86" s="20"/>
      <c r="H86" s="20"/>
      <c r="I86" s="20"/>
      <c r="N86" s="3">
        <v>5</v>
      </c>
      <c r="O86" s="4" t="s">
        <v>125</v>
      </c>
      <c r="P86" s="5" t="s">
        <v>160</v>
      </c>
      <c r="Q86" s="344" t="s">
        <v>161</v>
      </c>
      <c r="R86" s="349"/>
      <c r="S86" s="350"/>
      <c r="T86" s="340"/>
      <c r="U86" s="20"/>
      <c r="V86" s="20"/>
      <c r="W86" s="20"/>
      <c r="X86" s="20"/>
      <c r="Y86" s="20"/>
    </row>
    <row r="87" spans="4:25" s="45" customFormat="1" ht="9.9499999999999993" customHeight="1" x14ac:dyDescent="0.25">
      <c r="D87" s="49"/>
      <c r="E87" s="104"/>
      <c r="G87" s="20"/>
      <c r="H87" s="20"/>
      <c r="I87" s="20"/>
      <c r="N87" s="3">
        <v>5</v>
      </c>
      <c r="O87" s="4" t="s">
        <v>125</v>
      </c>
      <c r="P87" s="5" t="s">
        <v>162</v>
      </c>
      <c r="Q87" s="344" t="s">
        <v>163</v>
      </c>
      <c r="R87" s="349"/>
      <c r="S87" s="350"/>
      <c r="T87" s="340"/>
      <c r="U87" s="20"/>
      <c r="V87" s="20"/>
      <c r="W87" s="20"/>
      <c r="X87" s="20"/>
      <c r="Y87" s="20"/>
    </row>
    <row r="88" spans="4:25" s="45" customFormat="1" ht="9.9499999999999993" customHeight="1" x14ac:dyDescent="0.25">
      <c r="D88" s="49"/>
      <c r="E88" s="104"/>
      <c r="G88" s="20"/>
      <c r="H88" s="20"/>
      <c r="I88" s="20"/>
      <c r="N88" s="3">
        <v>5</v>
      </c>
      <c r="O88" s="4" t="s">
        <v>125</v>
      </c>
      <c r="P88" s="5" t="s">
        <v>164</v>
      </c>
      <c r="Q88" s="344" t="s">
        <v>165</v>
      </c>
      <c r="R88" s="349"/>
      <c r="S88" s="350"/>
      <c r="T88" s="340"/>
      <c r="U88" s="20"/>
      <c r="V88" s="20"/>
      <c r="W88" s="20"/>
      <c r="X88" s="20"/>
      <c r="Y88" s="20"/>
    </row>
    <row r="89" spans="4:25" s="45" customFormat="1" ht="9.9499999999999993" customHeight="1" x14ac:dyDescent="0.25">
      <c r="D89" s="49"/>
      <c r="E89" s="104"/>
      <c r="G89" s="20"/>
      <c r="H89" s="20"/>
      <c r="I89" s="20"/>
      <c r="N89" s="3">
        <v>5</v>
      </c>
      <c r="O89" s="4" t="s">
        <v>174</v>
      </c>
      <c r="P89" s="5" t="s">
        <v>207</v>
      </c>
      <c r="Q89" s="344" t="s">
        <v>208</v>
      </c>
      <c r="R89" s="349"/>
      <c r="S89" s="350"/>
      <c r="T89" s="340"/>
      <c r="U89" s="20"/>
      <c r="V89" s="20"/>
      <c r="W89" s="20"/>
      <c r="X89" s="20"/>
      <c r="Y89" s="20"/>
    </row>
    <row r="90" spans="4:25" s="45" customFormat="1" ht="9.9499999999999993" customHeight="1" x14ac:dyDescent="0.25">
      <c r="D90" s="49"/>
      <c r="E90" s="104"/>
      <c r="G90" s="20"/>
      <c r="H90" s="20"/>
      <c r="I90" s="20"/>
      <c r="N90" s="3">
        <v>5</v>
      </c>
      <c r="O90" s="4" t="s">
        <v>174</v>
      </c>
      <c r="P90" s="5" t="s">
        <v>209</v>
      </c>
      <c r="Q90" s="344" t="s">
        <v>210</v>
      </c>
      <c r="R90" s="349"/>
      <c r="S90" s="350"/>
      <c r="T90" s="340"/>
      <c r="U90" s="20"/>
      <c r="V90" s="20"/>
      <c r="W90" s="20"/>
      <c r="X90" s="20"/>
      <c r="Y90" s="20"/>
    </row>
    <row r="91" spans="4:25" s="45" customFormat="1" ht="9.9499999999999993" customHeight="1" x14ac:dyDescent="0.25">
      <c r="D91" s="49"/>
      <c r="E91" s="104"/>
      <c r="G91" s="20"/>
      <c r="H91" s="20"/>
      <c r="I91" s="20"/>
      <c r="N91" s="3">
        <v>5</v>
      </c>
      <c r="O91" s="4" t="s">
        <v>174</v>
      </c>
      <c r="P91" s="5" t="s">
        <v>211</v>
      </c>
      <c r="Q91" s="344" t="s">
        <v>212</v>
      </c>
      <c r="R91" s="349"/>
      <c r="S91" s="350"/>
      <c r="T91" s="340"/>
      <c r="U91" s="20"/>
      <c r="V91" s="20"/>
      <c r="W91" s="20"/>
      <c r="X91" s="20"/>
      <c r="Y91" s="20"/>
    </row>
    <row r="92" spans="4:25" s="45" customFormat="1" ht="9.9499999999999993" customHeight="1" x14ac:dyDescent="0.25">
      <c r="D92" s="49"/>
      <c r="E92" s="104"/>
      <c r="G92" s="20"/>
      <c r="H92" s="20"/>
      <c r="I92" s="20"/>
      <c r="N92" s="3">
        <v>5</v>
      </c>
      <c r="O92" s="4" t="s">
        <v>174</v>
      </c>
      <c r="P92" s="5" t="s">
        <v>213</v>
      </c>
      <c r="Q92" s="344" t="s">
        <v>214</v>
      </c>
      <c r="R92" s="349"/>
      <c r="S92" s="350"/>
      <c r="T92" s="340"/>
      <c r="U92" s="20"/>
      <c r="V92" s="20"/>
      <c r="W92" s="20"/>
      <c r="X92" s="20"/>
      <c r="Y92" s="20"/>
    </row>
    <row r="93" spans="4:25" s="45" customFormat="1" ht="9.9499999999999993" customHeight="1" x14ac:dyDescent="0.25">
      <c r="D93" s="49"/>
      <c r="E93" s="104"/>
      <c r="G93" s="20"/>
      <c r="H93" s="20"/>
      <c r="I93" s="20"/>
      <c r="N93" s="3">
        <v>5</v>
      </c>
      <c r="O93" s="4" t="s">
        <v>223</v>
      </c>
      <c r="P93" s="5" t="s">
        <v>256</v>
      </c>
      <c r="Q93" s="344" t="s">
        <v>257</v>
      </c>
      <c r="R93" s="349"/>
      <c r="S93" s="350"/>
      <c r="T93" s="340"/>
      <c r="U93" s="20"/>
      <c r="V93" s="20"/>
      <c r="W93" s="20"/>
      <c r="X93" s="20"/>
      <c r="Y93" s="20"/>
    </row>
    <row r="94" spans="4:25" s="45" customFormat="1" ht="9.9499999999999993" customHeight="1" x14ac:dyDescent="0.25">
      <c r="D94" s="49"/>
      <c r="E94" s="104"/>
      <c r="G94" s="20"/>
      <c r="H94" s="20"/>
      <c r="I94" s="20"/>
      <c r="N94" s="3">
        <v>5</v>
      </c>
      <c r="O94" s="4" t="s">
        <v>223</v>
      </c>
      <c r="P94" s="5" t="s">
        <v>258</v>
      </c>
      <c r="Q94" s="344" t="s">
        <v>259</v>
      </c>
      <c r="R94" s="349"/>
      <c r="S94" s="350"/>
      <c r="T94" s="340"/>
      <c r="U94" s="20"/>
      <c r="V94" s="20"/>
      <c r="W94" s="20"/>
      <c r="X94" s="20"/>
      <c r="Y94" s="20"/>
    </row>
    <row r="95" spans="4:25" s="45" customFormat="1" ht="9.9499999999999993" customHeight="1" x14ac:dyDescent="0.25">
      <c r="D95" s="49"/>
      <c r="E95" s="104"/>
      <c r="G95" s="20"/>
      <c r="H95" s="20"/>
      <c r="I95" s="20"/>
      <c r="N95" s="3">
        <v>5</v>
      </c>
      <c r="O95" s="4" t="s">
        <v>223</v>
      </c>
      <c r="P95" s="5" t="s">
        <v>260</v>
      </c>
      <c r="Q95" s="344" t="s">
        <v>261</v>
      </c>
      <c r="R95" s="349"/>
      <c r="S95" s="350"/>
      <c r="T95" s="340"/>
      <c r="U95" s="20"/>
      <c r="V95" s="20"/>
      <c r="W95" s="20"/>
      <c r="X95" s="20"/>
      <c r="Y95" s="20"/>
    </row>
    <row r="96" spans="4:25" s="45" customFormat="1" ht="9.9499999999999993" customHeight="1" x14ac:dyDescent="0.25">
      <c r="D96" s="49"/>
      <c r="E96" s="104"/>
      <c r="G96" s="20"/>
      <c r="H96" s="20"/>
      <c r="I96" s="20"/>
      <c r="N96" s="3">
        <v>5</v>
      </c>
      <c r="O96" s="4" t="s">
        <v>223</v>
      </c>
      <c r="P96" s="5" t="s">
        <v>262</v>
      </c>
      <c r="Q96" s="344" t="s">
        <v>263</v>
      </c>
      <c r="R96" s="349"/>
      <c r="S96" s="350"/>
      <c r="T96" s="340"/>
      <c r="U96" s="20"/>
      <c r="V96" s="20"/>
      <c r="W96" s="20"/>
      <c r="X96" s="20"/>
      <c r="Y96" s="20"/>
    </row>
    <row r="97" spans="4:25" s="45" customFormat="1" ht="9.9499999999999993" customHeight="1" x14ac:dyDescent="0.25">
      <c r="D97" s="49"/>
      <c r="E97" s="104"/>
      <c r="G97" s="20"/>
      <c r="H97" s="20"/>
      <c r="I97" s="20"/>
      <c r="N97" s="3">
        <v>5</v>
      </c>
      <c r="O97" s="4" t="s">
        <v>272</v>
      </c>
      <c r="P97" s="5" t="s">
        <v>285</v>
      </c>
      <c r="Q97" s="344" t="s">
        <v>286</v>
      </c>
      <c r="R97" s="349"/>
      <c r="S97" s="350"/>
      <c r="T97" s="340"/>
      <c r="U97" s="20"/>
      <c r="V97" s="20"/>
      <c r="W97" s="20"/>
      <c r="X97" s="20"/>
      <c r="Y97" s="20"/>
    </row>
    <row r="98" spans="4:25" s="45" customFormat="1" ht="9.9499999999999993" customHeight="1" x14ac:dyDescent="0.25">
      <c r="D98" s="49"/>
      <c r="E98" s="104"/>
      <c r="G98" s="20"/>
      <c r="H98" s="20"/>
      <c r="I98" s="20"/>
      <c r="N98" s="3">
        <v>5</v>
      </c>
      <c r="O98" s="4" t="s">
        <v>272</v>
      </c>
      <c r="P98" s="5" t="s">
        <v>308</v>
      </c>
      <c r="Q98" s="344" t="s">
        <v>309</v>
      </c>
      <c r="R98" s="349"/>
      <c r="S98" s="350"/>
      <c r="T98" s="340"/>
      <c r="U98" s="20"/>
      <c r="V98" s="20"/>
      <c r="W98" s="20"/>
      <c r="X98" s="20"/>
      <c r="Y98" s="20"/>
    </row>
    <row r="99" spans="4:25" s="45" customFormat="1" ht="9.9499999999999993" customHeight="1" x14ac:dyDescent="0.25">
      <c r="D99" s="49"/>
      <c r="E99" s="104"/>
      <c r="G99" s="20"/>
      <c r="H99" s="20"/>
      <c r="I99" s="20"/>
      <c r="N99" s="3">
        <v>5</v>
      </c>
      <c r="O99" s="4" t="s">
        <v>272</v>
      </c>
      <c r="P99" s="5" t="s">
        <v>310</v>
      </c>
      <c r="Q99" s="344" t="s">
        <v>311</v>
      </c>
      <c r="R99" s="349"/>
      <c r="S99" s="350"/>
      <c r="T99" s="340"/>
      <c r="U99" s="20"/>
      <c r="V99" s="20"/>
      <c r="W99" s="20"/>
      <c r="X99" s="20"/>
      <c r="Y99" s="20"/>
    </row>
    <row r="100" spans="4:25" s="45" customFormat="1" ht="9.9499999999999993" customHeight="1" x14ac:dyDescent="0.25">
      <c r="D100" s="49"/>
      <c r="E100" s="104"/>
      <c r="G100" s="20"/>
      <c r="H100" s="20"/>
      <c r="I100" s="20"/>
      <c r="N100" s="3">
        <v>5</v>
      </c>
      <c r="O100" s="4" t="s">
        <v>272</v>
      </c>
      <c r="P100" s="5" t="s">
        <v>312</v>
      </c>
      <c r="Q100" s="344" t="s">
        <v>313</v>
      </c>
      <c r="R100" s="349"/>
      <c r="S100" s="350"/>
      <c r="T100" s="340"/>
      <c r="U100" s="20"/>
      <c r="V100" s="20"/>
      <c r="W100" s="20"/>
      <c r="X100" s="20"/>
      <c r="Y100" s="20"/>
    </row>
    <row r="101" spans="4:25" s="45" customFormat="1" ht="9.9499999999999993" customHeight="1" x14ac:dyDescent="0.25">
      <c r="D101" s="49"/>
      <c r="E101" s="104"/>
      <c r="G101" s="20"/>
      <c r="H101" s="20"/>
      <c r="I101" s="20"/>
      <c r="N101" s="3">
        <v>5</v>
      </c>
      <c r="O101" s="4" t="s">
        <v>320</v>
      </c>
      <c r="P101" s="5" t="s">
        <v>353</v>
      </c>
      <c r="Q101" s="344" t="s">
        <v>354</v>
      </c>
      <c r="R101" s="349"/>
      <c r="S101" s="350"/>
      <c r="T101" s="340"/>
      <c r="U101" s="20"/>
      <c r="V101" s="20"/>
      <c r="W101" s="20"/>
      <c r="X101" s="20"/>
      <c r="Y101" s="20"/>
    </row>
    <row r="102" spans="4:25" s="45" customFormat="1" ht="9.9499999999999993" customHeight="1" x14ac:dyDescent="0.25">
      <c r="D102" s="49"/>
      <c r="E102" s="104"/>
      <c r="G102" s="20"/>
      <c r="H102" s="20"/>
      <c r="I102" s="20"/>
      <c r="N102" s="3">
        <v>5</v>
      </c>
      <c r="O102" s="4" t="s">
        <v>320</v>
      </c>
      <c r="P102" s="5" t="s">
        <v>355</v>
      </c>
      <c r="Q102" s="344" t="s">
        <v>356</v>
      </c>
      <c r="R102" s="349"/>
      <c r="S102" s="350"/>
      <c r="T102" s="340"/>
      <c r="U102" s="20"/>
      <c r="V102" s="20"/>
      <c r="W102" s="20"/>
      <c r="X102" s="20"/>
      <c r="Y102" s="20"/>
    </row>
    <row r="103" spans="4:25" s="45" customFormat="1" ht="9.9499999999999993" customHeight="1" x14ac:dyDescent="0.25">
      <c r="D103" s="49"/>
      <c r="E103" s="104"/>
      <c r="G103" s="20"/>
      <c r="H103" s="20"/>
      <c r="I103" s="20"/>
      <c r="N103" s="3">
        <v>5</v>
      </c>
      <c r="O103" s="4" t="s">
        <v>320</v>
      </c>
      <c r="P103" s="5" t="s">
        <v>357</v>
      </c>
      <c r="Q103" s="344" t="s">
        <v>358</v>
      </c>
      <c r="R103" s="349"/>
      <c r="S103" s="350"/>
      <c r="T103" s="340"/>
      <c r="U103" s="20"/>
      <c r="V103" s="20"/>
      <c r="W103" s="20"/>
      <c r="X103" s="20"/>
      <c r="Y103" s="20"/>
    </row>
    <row r="104" spans="4:25" s="45" customFormat="1" ht="9.9499999999999993" customHeight="1" x14ac:dyDescent="0.25">
      <c r="D104" s="49"/>
      <c r="E104" s="104"/>
      <c r="G104" s="20"/>
      <c r="H104" s="20"/>
      <c r="I104" s="20"/>
      <c r="N104" s="3">
        <v>5</v>
      </c>
      <c r="O104" s="4" t="s">
        <v>320</v>
      </c>
      <c r="P104" s="5" t="s">
        <v>359</v>
      </c>
      <c r="Q104" s="344" t="s">
        <v>360</v>
      </c>
      <c r="R104" s="349"/>
      <c r="S104" s="350"/>
      <c r="T104" s="340"/>
      <c r="U104" s="20"/>
      <c r="V104" s="20"/>
      <c r="W104" s="20"/>
      <c r="X104" s="20"/>
      <c r="Y104" s="20"/>
    </row>
    <row r="105" spans="4:25" s="45" customFormat="1" ht="9.9499999999999993" customHeight="1" x14ac:dyDescent="0.25">
      <c r="D105" s="49"/>
      <c r="E105" s="104"/>
      <c r="G105" s="20"/>
      <c r="H105" s="20"/>
      <c r="I105" s="20"/>
      <c r="N105" s="12">
        <v>5</v>
      </c>
      <c r="O105" s="13" t="s">
        <v>369</v>
      </c>
      <c r="P105" s="108" t="s">
        <v>404</v>
      </c>
      <c r="Q105" s="345" t="s">
        <v>405</v>
      </c>
      <c r="R105" s="359"/>
      <c r="S105" s="360"/>
      <c r="T105" s="340"/>
      <c r="U105" s="20"/>
      <c r="V105" s="20"/>
      <c r="W105" s="20"/>
      <c r="X105" s="20"/>
      <c r="Y105" s="20"/>
    </row>
    <row r="106" spans="4:25" ht="9.9499999999999993" customHeight="1" x14ac:dyDescent="0.25">
      <c r="E106" s="107"/>
      <c r="N106" s="12">
        <v>5</v>
      </c>
      <c r="O106" s="13" t="s">
        <v>369</v>
      </c>
      <c r="P106" s="108" t="s">
        <v>406</v>
      </c>
      <c r="Q106" s="345" t="s">
        <v>407</v>
      </c>
      <c r="R106" s="353"/>
      <c r="S106" s="354"/>
      <c r="T106" s="356"/>
    </row>
    <row r="107" spans="4:25" ht="9.9499999999999993" customHeight="1" x14ac:dyDescent="0.25">
      <c r="E107" s="107"/>
      <c r="N107" s="12">
        <v>5</v>
      </c>
      <c r="O107" s="13" t="s">
        <v>369</v>
      </c>
      <c r="P107" s="108" t="s">
        <v>408</v>
      </c>
      <c r="Q107" s="345" t="s">
        <v>409</v>
      </c>
      <c r="R107" s="353"/>
      <c r="S107" s="354"/>
      <c r="T107" s="356"/>
    </row>
    <row r="108" spans="4:25" ht="9.9499999999999993" customHeight="1" x14ac:dyDescent="0.25">
      <c r="E108" s="107"/>
      <c r="N108" s="12">
        <v>5</v>
      </c>
      <c r="O108" s="13" t="s">
        <v>369</v>
      </c>
      <c r="P108" s="108" t="s">
        <v>410</v>
      </c>
      <c r="Q108" s="345" t="s">
        <v>411</v>
      </c>
      <c r="R108" s="353"/>
      <c r="S108" s="354"/>
      <c r="T108" s="356"/>
    </row>
    <row r="109" spans="4:25" ht="9.9499999999999993" customHeight="1" x14ac:dyDescent="0.25">
      <c r="N109" s="109"/>
      <c r="O109" s="109"/>
      <c r="P109" s="109"/>
      <c r="Q109" s="109"/>
      <c r="R109" s="355"/>
      <c r="S109" s="355"/>
      <c r="T109" s="356"/>
    </row>
    <row r="110" spans="4:25" s="45" customFormat="1" ht="9.9499999999999993" customHeight="1" x14ac:dyDescent="0.25">
      <c r="D110" s="49"/>
      <c r="E110" s="118"/>
      <c r="G110" s="20"/>
      <c r="H110" s="20"/>
      <c r="I110" s="20"/>
      <c r="N110" s="109"/>
      <c r="O110" s="109"/>
      <c r="P110" s="109"/>
      <c r="Q110" s="109"/>
      <c r="R110" s="355"/>
      <c r="S110" s="355"/>
      <c r="T110" s="340"/>
      <c r="U110" s="20"/>
      <c r="V110" s="20"/>
      <c r="W110" s="20"/>
      <c r="X110" s="20"/>
      <c r="Y110" s="20"/>
    </row>
    <row r="111" spans="4:25" s="45" customFormat="1" ht="9.9499999999999993" customHeight="1" x14ac:dyDescent="0.25">
      <c r="D111" s="49"/>
      <c r="E111" s="118"/>
      <c r="G111" s="20"/>
      <c r="H111" s="20"/>
      <c r="I111" s="20"/>
      <c r="J111" s="109"/>
      <c r="K111" s="109"/>
      <c r="L111" s="109"/>
      <c r="M111" s="109"/>
      <c r="N111" s="109"/>
      <c r="O111" s="109"/>
      <c r="P111" s="109"/>
      <c r="Q111" s="109"/>
      <c r="R111" s="355"/>
      <c r="S111" s="340"/>
      <c r="T111" s="340"/>
      <c r="U111" s="20"/>
      <c r="V111" s="20"/>
      <c r="W111" s="20"/>
      <c r="X111" s="20"/>
      <c r="Y111" s="20"/>
    </row>
    <row r="112" spans="4:25" s="45" customFormat="1" ht="9.9499999999999993" customHeight="1" x14ac:dyDescent="0.25">
      <c r="D112" s="49"/>
      <c r="E112" s="118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340"/>
      <c r="S112" s="340"/>
      <c r="T112" s="340"/>
      <c r="U112" s="20"/>
      <c r="V112" s="20"/>
      <c r="W112" s="20"/>
      <c r="X112" s="20"/>
      <c r="Y112" s="20"/>
    </row>
    <row r="113" spans="4:25" s="45" customFormat="1" ht="9.9499999999999993" customHeight="1" x14ac:dyDescent="0.25">
      <c r="D113" s="49"/>
      <c r="E113" s="118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340"/>
      <c r="S113" s="340"/>
      <c r="T113" s="340"/>
      <c r="U113" s="20"/>
      <c r="V113" s="20"/>
      <c r="W113" s="20"/>
      <c r="X113" s="20"/>
      <c r="Y113" s="20"/>
    </row>
    <row r="114" spans="4:25" s="45" customFormat="1" ht="9.9499999999999993" customHeight="1" x14ac:dyDescent="0.25">
      <c r="D114" s="49"/>
      <c r="E114" s="118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340"/>
      <c r="S114" s="340"/>
      <c r="T114" s="340"/>
      <c r="U114" s="20"/>
      <c r="V114" s="20"/>
      <c r="W114" s="20"/>
      <c r="X114" s="20"/>
      <c r="Y114" s="20"/>
    </row>
    <row r="115" spans="4:25" s="45" customFormat="1" ht="9.9499999999999993" customHeight="1" x14ac:dyDescent="0.25">
      <c r="D115" s="49"/>
      <c r="E115" s="118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340"/>
      <c r="S115" s="340"/>
      <c r="T115" s="340"/>
      <c r="U115" s="20"/>
      <c r="V115" s="20"/>
      <c r="W115" s="20"/>
      <c r="X115" s="20"/>
      <c r="Y115" s="20"/>
    </row>
    <row r="116" spans="4:25" s="45" customFormat="1" ht="9.9499999999999993" customHeight="1" x14ac:dyDescent="0.25">
      <c r="D116" s="49"/>
      <c r="E116" s="118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340"/>
      <c r="S116" s="340"/>
      <c r="T116" s="340"/>
      <c r="U116" s="20"/>
      <c r="V116" s="20"/>
      <c r="W116" s="20"/>
      <c r="X116" s="20"/>
      <c r="Y116" s="20"/>
    </row>
    <row r="117" spans="4:25" s="45" customFormat="1" ht="9.9499999999999993" customHeight="1" x14ac:dyDescent="0.25">
      <c r="D117" s="49"/>
      <c r="E117" s="118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340"/>
      <c r="S117" s="340"/>
      <c r="T117" s="340"/>
      <c r="U117" s="20"/>
      <c r="V117" s="20"/>
      <c r="W117" s="20"/>
      <c r="X117" s="20"/>
      <c r="Y117" s="20"/>
    </row>
    <row r="118" spans="4:25" s="45" customFormat="1" ht="9.9499999999999993" customHeight="1" x14ac:dyDescent="0.25">
      <c r="D118" s="49"/>
      <c r="E118" s="118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340"/>
      <c r="S118" s="340"/>
      <c r="T118" s="340"/>
      <c r="U118" s="20"/>
      <c r="V118" s="20"/>
      <c r="W118" s="20"/>
      <c r="X118" s="20"/>
      <c r="Y118" s="20"/>
    </row>
    <row r="119" spans="4:25" s="45" customFormat="1" ht="9.9499999999999993" customHeight="1" x14ac:dyDescent="0.25">
      <c r="D119" s="49"/>
      <c r="E119" s="118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340"/>
      <c r="S119" s="340"/>
      <c r="T119" s="340"/>
      <c r="U119" s="20"/>
      <c r="V119" s="20"/>
      <c r="W119" s="20"/>
      <c r="X119" s="20"/>
      <c r="Y119" s="20"/>
    </row>
    <row r="120" spans="4:25" s="45" customFormat="1" ht="9.9499999999999993" customHeight="1" x14ac:dyDescent="0.25">
      <c r="D120" s="49"/>
      <c r="E120" s="118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340"/>
      <c r="S120" s="340"/>
      <c r="T120" s="340"/>
      <c r="U120" s="20"/>
      <c r="V120" s="20"/>
      <c r="W120" s="20"/>
      <c r="X120" s="20"/>
      <c r="Y120" s="20"/>
    </row>
    <row r="121" spans="4:25" s="45" customFormat="1" ht="9.9499999999999993" customHeight="1" x14ac:dyDescent="0.25">
      <c r="D121" s="49"/>
      <c r="E121" s="118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340"/>
      <c r="S121" s="340"/>
      <c r="T121" s="340"/>
      <c r="U121" s="20"/>
      <c r="V121" s="20"/>
      <c r="W121" s="20"/>
      <c r="X121" s="20"/>
      <c r="Y121" s="20"/>
    </row>
    <row r="122" spans="4:25" s="45" customFormat="1" ht="9.9499999999999993" customHeight="1" x14ac:dyDescent="0.25">
      <c r="D122" s="49"/>
      <c r="E122" s="118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340"/>
      <c r="S122" s="340"/>
      <c r="T122" s="340"/>
      <c r="U122" s="20"/>
      <c r="V122" s="20"/>
      <c r="W122" s="20"/>
      <c r="X122" s="20"/>
      <c r="Y122" s="20"/>
    </row>
    <row r="123" spans="4:25" s="45" customFormat="1" ht="9.9499999999999993" customHeight="1" x14ac:dyDescent="0.25">
      <c r="D123" s="49"/>
      <c r="E123" s="118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340"/>
      <c r="S123" s="340"/>
      <c r="T123" s="340"/>
      <c r="U123" s="20"/>
      <c r="V123" s="20"/>
      <c r="W123" s="20"/>
      <c r="X123" s="20"/>
      <c r="Y123" s="20"/>
    </row>
    <row r="124" spans="4:25" s="45" customFormat="1" ht="9.9499999999999993" customHeight="1" x14ac:dyDescent="0.25">
      <c r="D124" s="49"/>
      <c r="E124" s="118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4:25" s="45" customFormat="1" ht="9.9499999999999993" customHeight="1" x14ac:dyDescent="0.25">
      <c r="D125" s="49"/>
      <c r="E125" s="118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4:25" s="45" customFormat="1" ht="9.9499999999999993" customHeight="1" x14ac:dyDescent="0.25">
      <c r="D126" s="49"/>
      <c r="E126" s="118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4:25" s="45" customFormat="1" ht="9.9499999999999993" customHeight="1" x14ac:dyDescent="0.25">
      <c r="D127" s="49"/>
      <c r="E127" s="118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4:25" s="45" customFormat="1" ht="9.9499999999999993" customHeight="1" x14ac:dyDescent="0.25">
      <c r="D128" s="49"/>
      <c r="E128" s="118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4:25" s="45" customFormat="1" ht="9.9499999999999993" customHeight="1" x14ac:dyDescent="0.25">
      <c r="D129" s="49"/>
      <c r="E129" s="118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4" spans="4:25" s="45" customFormat="1" ht="9.9499999999999993" customHeight="1" x14ac:dyDescent="0.25">
      <c r="D134" s="49"/>
      <c r="E134" s="118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4:25" s="45" customFormat="1" ht="9.9499999999999993" customHeight="1" x14ac:dyDescent="0.25">
      <c r="D135" s="49"/>
      <c r="E135" s="118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4:25" s="45" customFormat="1" ht="9.9499999999999993" customHeight="1" x14ac:dyDescent="0.25">
      <c r="D136" s="49"/>
      <c r="E136" s="118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4:25" s="45" customFormat="1" ht="9.9499999999999993" customHeight="1" x14ac:dyDescent="0.25">
      <c r="D137" s="49"/>
      <c r="E137" s="118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4:25" s="45" customFormat="1" ht="9.9499999999999993" customHeight="1" x14ac:dyDescent="0.25">
      <c r="D138" s="49"/>
      <c r="E138" s="118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4:25" s="45" customFormat="1" ht="9.9499999999999993" customHeight="1" x14ac:dyDescent="0.25">
      <c r="D139" s="49"/>
      <c r="E139" s="118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4:25" s="45" customFormat="1" ht="9.9499999999999993" customHeight="1" x14ac:dyDescent="0.25">
      <c r="D140" s="49"/>
      <c r="E140" s="118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2" spans="4:25" s="45" customFormat="1" ht="9.9499999999999993" customHeight="1" x14ac:dyDescent="0.25">
      <c r="D142" s="49"/>
      <c r="E142" s="118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4:25" s="45" customFormat="1" ht="9.9499999999999993" customHeight="1" x14ac:dyDescent="0.25">
      <c r="D143" s="49"/>
      <c r="E143" s="118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4:25" s="45" customFormat="1" ht="9.9499999999999993" customHeight="1" x14ac:dyDescent="0.25">
      <c r="D144" s="49"/>
      <c r="E144" s="118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4:25" s="45" customFormat="1" ht="9.9499999999999993" customHeight="1" x14ac:dyDescent="0.25">
      <c r="D145" s="49"/>
      <c r="E145" s="118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4:25" s="45" customFormat="1" ht="9.9499999999999993" customHeight="1" x14ac:dyDescent="0.25">
      <c r="D146" s="49"/>
      <c r="E146" s="11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4:25" s="45" customFormat="1" ht="9.9499999999999993" customHeight="1" x14ac:dyDescent="0.25">
      <c r="D147" s="49"/>
      <c r="E147" s="118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4:25" s="45" customFormat="1" ht="9.9499999999999993" customHeight="1" x14ac:dyDescent="0.25">
      <c r="D148" s="49"/>
      <c r="E148" s="118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4:25" s="45" customFormat="1" ht="9.9499999999999993" customHeight="1" x14ac:dyDescent="0.25">
      <c r="D149" s="49"/>
      <c r="E149" s="118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4:25" s="45" customFormat="1" ht="9.9499999999999993" customHeight="1" x14ac:dyDescent="0.25">
      <c r="D150" s="49"/>
      <c r="E150" s="118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4:25" s="45" customFormat="1" ht="9.9499999999999993" customHeight="1" x14ac:dyDescent="0.25">
      <c r="D151" s="49"/>
      <c r="E151" s="118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4:25" s="45" customFormat="1" ht="9.9499999999999993" customHeight="1" x14ac:dyDescent="0.25">
      <c r="D152" s="49"/>
      <c r="E152" s="118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4:25" s="45" customFormat="1" ht="9.9499999999999993" customHeight="1" x14ac:dyDescent="0.25">
      <c r="D153" s="49"/>
      <c r="E153" s="118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4:25" s="45" customFormat="1" ht="9.9499999999999993" customHeight="1" x14ac:dyDescent="0.25">
      <c r="D154" s="49"/>
      <c r="E154" s="118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8" spans="4:25" s="45" customFormat="1" ht="9.9499999999999993" customHeight="1" x14ac:dyDescent="0.25">
      <c r="D158" s="49"/>
      <c r="E158" s="11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4:25" s="45" customFormat="1" ht="9.9499999999999993" customHeight="1" x14ac:dyDescent="0.25">
      <c r="D159" s="49"/>
      <c r="E159" s="118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4:25" s="45" customFormat="1" ht="9.9499999999999993" customHeight="1" x14ac:dyDescent="0.25">
      <c r="D160" s="49"/>
      <c r="E160" s="118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4:25" s="45" customFormat="1" ht="9.9499999999999993" customHeight="1" x14ac:dyDescent="0.25">
      <c r="D161" s="49"/>
      <c r="E161" s="118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4:25" s="45" customFormat="1" ht="9.9499999999999993" customHeight="1" x14ac:dyDescent="0.25">
      <c r="D162" s="49"/>
      <c r="E162" s="118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4:25" s="45" customFormat="1" ht="9.9499999999999993" customHeight="1" x14ac:dyDescent="0.25">
      <c r="D163" s="49"/>
      <c r="E163" s="118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4:25" s="45" customFormat="1" ht="9.9499999999999993" customHeight="1" x14ac:dyDescent="0.25">
      <c r="D164" s="49"/>
      <c r="E164" s="11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4:25" s="45" customFormat="1" ht="9.9499999999999993" customHeight="1" x14ac:dyDescent="0.25">
      <c r="D165" s="49"/>
      <c r="E165" s="118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4:25" s="45" customFormat="1" ht="9.9499999999999993" customHeight="1" x14ac:dyDescent="0.25">
      <c r="D166" s="49"/>
      <c r="E166" s="118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4:25" s="45" customFormat="1" ht="9.9499999999999993" customHeight="1" x14ac:dyDescent="0.25">
      <c r="D167" s="49"/>
      <c r="E167" s="118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4:25" s="45" customFormat="1" ht="9.9499999999999993" customHeight="1" x14ac:dyDescent="0.25">
      <c r="D168" s="49"/>
      <c r="E168" s="118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4:25" s="45" customFormat="1" ht="9.9499999999999993" customHeight="1" x14ac:dyDescent="0.25">
      <c r="D169" s="49"/>
      <c r="E169" s="118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4:25" s="45" customFormat="1" ht="9.9499999999999993" customHeight="1" x14ac:dyDescent="0.25">
      <c r="D170" s="49"/>
      <c r="E170" s="118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4:25" s="45" customFormat="1" ht="9.9499999999999993" customHeight="1" x14ac:dyDescent="0.25">
      <c r="D171" s="49"/>
      <c r="E171" s="118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4:25" s="45" customFormat="1" ht="9.9499999999999993" customHeight="1" x14ac:dyDescent="0.25">
      <c r="D172" s="49"/>
      <c r="E172" s="118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4:25" s="45" customFormat="1" ht="9.9499999999999993" customHeight="1" x14ac:dyDescent="0.25">
      <c r="D173" s="49"/>
      <c r="E173" s="118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4:25" s="45" customFormat="1" ht="9.9499999999999993" customHeight="1" x14ac:dyDescent="0.25">
      <c r="D174" s="49"/>
      <c r="E174" s="118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4:25" s="45" customFormat="1" ht="9.9499999999999993" customHeight="1" x14ac:dyDescent="0.25">
      <c r="D175" s="49"/>
      <c r="E175" s="118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4:25" s="45" customFormat="1" ht="9.9499999999999993" customHeight="1" x14ac:dyDescent="0.25">
      <c r="D176" s="49"/>
      <c r="E176" s="118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4:25" s="45" customFormat="1" ht="9.9499999999999993" customHeight="1" x14ac:dyDescent="0.25">
      <c r="D177" s="49"/>
      <c r="E177" s="118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82" spans="4:25" s="45" customFormat="1" ht="9.9499999999999993" customHeight="1" x14ac:dyDescent="0.25">
      <c r="D182" s="49"/>
      <c r="E182" s="118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4:25" s="45" customFormat="1" ht="9.9499999999999993" customHeight="1" x14ac:dyDescent="0.25">
      <c r="D183" s="49"/>
      <c r="E183" s="118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4:25" s="45" customFormat="1" ht="9.9499999999999993" customHeight="1" x14ac:dyDescent="0.25">
      <c r="D184" s="49"/>
      <c r="E184" s="118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4:25" s="45" customFormat="1" ht="9.9499999999999993" customHeight="1" x14ac:dyDescent="0.25">
      <c r="D185" s="49"/>
      <c r="E185" s="118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4:25" s="45" customFormat="1" ht="9.9499999999999993" customHeight="1" x14ac:dyDescent="0.25">
      <c r="D186" s="49"/>
      <c r="E186" s="118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4:25" s="45" customFormat="1" ht="9.9499999999999993" customHeight="1" x14ac:dyDescent="0.25">
      <c r="D187" s="49"/>
      <c r="E187" s="118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4:25" s="45" customFormat="1" ht="9.9499999999999993" customHeight="1" x14ac:dyDescent="0.25">
      <c r="D188" s="49"/>
      <c r="E188" s="118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4:25" s="45" customFormat="1" ht="9.9499999999999993" customHeight="1" x14ac:dyDescent="0.25">
      <c r="D189" s="49"/>
      <c r="E189" s="118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4:25" s="45" customFormat="1" ht="9.9499999999999993" customHeight="1" x14ac:dyDescent="0.25">
      <c r="D190" s="49"/>
      <c r="E190" s="118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4:25" s="45" customFormat="1" ht="9.9499999999999993" customHeight="1" x14ac:dyDescent="0.25">
      <c r="D191" s="49"/>
      <c r="E191" s="118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4:25" s="45" customFormat="1" ht="9.9499999999999993" customHeight="1" x14ac:dyDescent="0.25">
      <c r="D192" s="49"/>
      <c r="E192" s="118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4:25" s="45" customFormat="1" ht="9.9499999999999993" customHeight="1" x14ac:dyDescent="0.25">
      <c r="D193" s="49"/>
      <c r="E193" s="118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4:25" s="45" customFormat="1" ht="9.9499999999999993" customHeight="1" x14ac:dyDescent="0.25">
      <c r="D194" s="49"/>
      <c r="E194" s="118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4:25" s="45" customFormat="1" ht="9.9499999999999993" customHeight="1" x14ac:dyDescent="0.25">
      <c r="D195" s="49"/>
      <c r="E195" s="118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4:25" s="45" customFormat="1" ht="9.9499999999999993" customHeight="1" x14ac:dyDescent="0.25">
      <c r="D196" s="49"/>
      <c r="E196" s="118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4:25" s="45" customFormat="1" ht="9.9499999999999993" customHeight="1" x14ac:dyDescent="0.25">
      <c r="D197" s="49"/>
      <c r="E197" s="118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4:25" s="45" customFormat="1" ht="9.9499999999999993" customHeight="1" x14ac:dyDescent="0.25">
      <c r="D198" s="49"/>
      <c r="E198" s="118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4:25" s="45" customFormat="1" ht="9.9499999999999993" customHeight="1" x14ac:dyDescent="0.25">
      <c r="D199" s="49"/>
      <c r="E199" s="118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4:25" s="45" customFormat="1" ht="9.9499999999999993" customHeight="1" x14ac:dyDescent="0.25">
      <c r="D200" s="49"/>
      <c r="E200" s="118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4:25" s="45" customFormat="1" ht="9.9499999999999993" customHeight="1" x14ac:dyDescent="0.25">
      <c r="D201" s="49"/>
      <c r="E201" s="118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4:25" s="45" customFormat="1" ht="9.9499999999999993" customHeight="1" x14ac:dyDescent="0.25">
      <c r="D202" s="49"/>
      <c r="E202" s="118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</sheetData>
  <mergeCells count="198">
    <mergeCell ref="C5:C6"/>
    <mergeCell ref="D5:D6"/>
    <mergeCell ref="F5:F6"/>
    <mergeCell ref="C7:C8"/>
    <mergeCell ref="D7:D8"/>
    <mergeCell ref="F7:F8"/>
    <mergeCell ref="C13:C14"/>
    <mergeCell ref="D13:D14"/>
    <mergeCell ref="F13:F14"/>
    <mergeCell ref="C15:C16"/>
    <mergeCell ref="D15:D16"/>
    <mergeCell ref="F15:F16"/>
    <mergeCell ref="C9:C10"/>
    <mergeCell ref="D9:D10"/>
    <mergeCell ref="F9:F10"/>
    <mergeCell ref="C11:C12"/>
    <mergeCell ref="D11:D12"/>
    <mergeCell ref="F11:F12"/>
    <mergeCell ref="C21:C22"/>
    <mergeCell ref="D21:D22"/>
    <mergeCell ref="F21:F22"/>
    <mergeCell ref="C23:C24"/>
    <mergeCell ref="D23:D24"/>
    <mergeCell ref="F23:F24"/>
    <mergeCell ref="C17:C18"/>
    <mergeCell ref="D17:D18"/>
    <mergeCell ref="F17:F18"/>
    <mergeCell ref="C19:C20"/>
    <mergeCell ref="D19:D20"/>
    <mergeCell ref="F19:F20"/>
    <mergeCell ref="C29:C30"/>
    <mergeCell ref="D29:D30"/>
    <mergeCell ref="F29:F30"/>
    <mergeCell ref="C31:C32"/>
    <mergeCell ref="D31:D32"/>
    <mergeCell ref="F31:F32"/>
    <mergeCell ref="C25:C26"/>
    <mergeCell ref="D25:D26"/>
    <mergeCell ref="F25:F26"/>
    <mergeCell ref="C27:C28"/>
    <mergeCell ref="D27:D28"/>
    <mergeCell ref="F27:F28"/>
    <mergeCell ref="C37:C38"/>
    <mergeCell ref="D37:D38"/>
    <mergeCell ref="F37:F38"/>
    <mergeCell ref="C39:C40"/>
    <mergeCell ref="D39:D40"/>
    <mergeCell ref="F39:F40"/>
    <mergeCell ref="C33:C34"/>
    <mergeCell ref="D33:D34"/>
    <mergeCell ref="F33:F34"/>
    <mergeCell ref="C35:C36"/>
    <mergeCell ref="D35:D36"/>
    <mergeCell ref="F35:F36"/>
    <mergeCell ref="C45:C46"/>
    <mergeCell ref="D45:D46"/>
    <mergeCell ref="F45:F46"/>
    <mergeCell ref="C47:C48"/>
    <mergeCell ref="D47:D48"/>
    <mergeCell ref="F47:F48"/>
    <mergeCell ref="C41:C42"/>
    <mergeCell ref="D41:D42"/>
    <mergeCell ref="F41:F42"/>
    <mergeCell ref="C43:C44"/>
    <mergeCell ref="D43:D44"/>
    <mergeCell ref="F43:F44"/>
    <mergeCell ref="F53:F54"/>
    <mergeCell ref="C55:C56"/>
    <mergeCell ref="D55:D56"/>
    <mergeCell ref="F55:F56"/>
    <mergeCell ref="C49:C50"/>
    <mergeCell ref="D49:D50"/>
    <mergeCell ref="F49:F50"/>
    <mergeCell ref="C51:C52"/>
    <mergeCell ref="D51:D52"/>
    <mergeCell ref="F51:F52"/>
    <mergeCell ref="C71:C72"/>
    <mergeCell ref="D71:D72"/>
    <mergeCell ref="F71:F72"/>
    <mergeCell ref="C65:C66"/>
    <mergeCell ref="D65:D66"/>
    <mergeCell ref="F65:F66"/>
    <mergeCell ref="C67:C68"/>
    <mergeCell ref="D67:D68"/>
    <mergeCell ref="F67:F68"/>
    <mergeCell ref="N3:N4"/>
    <mergeCell ref="N5:N6"/>
    <mergeCell ref="O5:O6"/>
    <mergeCell ref="N7:N8"/>
    <mergeCell ref="O7:O8"/>
    <mergeCell ref="N9:N10"/>
    <mergeCell ref="O9:O10"/>
    <mergeCell ref="C69:C70"/>
    <mergeCell ref="D69:D70"/>
    <mergeCell ref="F69:F70"/>
    <mergeCell ref="C61:C62"/>
    <mergeCell ref="D61:D62"/>
    <mergeCell ref="F61:F62"/>
    <mergeCell ref="C63:C64"/>
    <mergeCell ref="D63:D64"/>
    <mergeCell ref="F63:F64"/>
    <mergeCell ref="C57:C58"/>
    <mergeCell ref="D57:D58"/>
    <mergeCell ref="F57:F58"/>
    <mergeCell ref="C59:C60"/>
    <mergeCell ref="D59:D60"/>
    <mergeCell ref="F59:F60"/>
    <mergeCell ref="C53:C54"/>
    <mergeCell ref="D53:D54"/>
    <mergeCell ref="N17:N18"/>
    <mergeCell ref="O17:O18"/>
    <mergeCell ref="N19:N20"/>
    <mergeCell ref="O19:O20"/>
    <mergeCell ref="N21:N22"/>
    <mergeCell ref="O21:O22"/>
    <mergeCell ref="N11:N12"/>
    <mergeCell ref="O11:O12"/>
    <mergeCell ref="N13:N14"/>
    <mergeCell ref="O13:O14"/>
    <mergeCell ref="N15:N16"/>
    <mergeCell ref="O15:O16"/>
    <mergeCell ref="N29:N30"/>
    <mergeCell ref="O29:O30"/>
    <mergeCell ref="N31:N32"/>
    <mergeCell ref="O31:O32"/>
    <mergeCell ref="N33:N34"/>
    <mergeCell ref="O33:O34"/>
    <mergeCell ref="N23:N24"/>
    <mergeCell ref="O23:O24"/>
    <mergeCell ref="N25:N26"/>
    <mergeCell ref="O25:O26"/>
    <mergeCell ref="N27:N28"/>
    <mergeCell ref="O27:O28"/>
    <mergeCell ref="N41:N42"/>
    <mergeCell ref="O41:O42"/>
    <mergeCell ref="N43:N44"/>
    <mergeCell ref="O43:O44"/>
    <mergeCell ref="N45:N46"/>
    <mergeCell ref="O45:O46"/>
    <mergeCell ref="N35:N36"/>
    <mergeCell ref="O35:O36"/>
    <mergeCell ref="N37:N38"/>
    <mergeCell ref="O37:O38"/>
    <mergeCell ref="N39:N40"/>
    <mergeCell ref="O39:O40"/>
    <mergeCell ref="N53:N54"/>
    <mergeCell ref="O53:O54"/>
    <mergeCell ref="N55:N56"/>
    <mergeCell ref="O55:O56"/>
    <mergeCell ref="N57:N58"/>
    <mergeCell ref="O57:O58"/>
    <mergeCell ref="N47:N48"/>
    <mergeCell ref="O47:O48"/>
    <mergeCell ref="N49:N50"/>
    <mergeCell ref="O49:O50"/>
    <mergeCell ref="N51:N52"/>
    <mergeCell ref="O51:O52"/>
    <mergeCell ref="N65:N66"/>
    <mergeCell ref="O65:O66"/>
    <mergeCell ref="N67:N68"/>
    <mergeCell ref="O67:O68"/>
    <mergeCell ref="N59:N60"/>
    <mergeCell ref="O59:O60"/>
    <mergeCell ref="N61:N62"/>
    <mergeCell ref="O61:O62"/>
    <mergeCell ref="N63:N64"/>
    <mergeCell ref="O63:O64"/>
    <mergeCell ref="L38:L39"/>
    <mergeCell ref="H40:H41"/>
    <mergeCell ref="I42:I43"/>
    <mergeCell ref="G8:G9"/>
    <mergeCell ref="I9:I10"/>
    <mergeCell ref="H12:H13"/>
    <mergeCell ref="J13:J14"/>
    <mergeCell ref="H16:H17"/>
    <mergeCell ref="I18:I19"/>
    <mergeCell ref="H20:H21"/>
    <mergeCell ref="K21:K22"/>
    <mergeCell ref="H24:H25"/>
    <mergeCell ref="K55:K56"/>
    <mergeCell ref="H56:H57"/>
    <mergeCell ref="I58:I59"/>
    <mergeCell ref="H60:H61"/>
    <mergeCell ref="I26:I27"/>
    <mergeCell ref="H28:H29"/>
    <mergeCell ref="J30:J31"/>
    <mergeCell ref="H32:H33"/>
    <mergeCell ref="I34:I35"/>
    <mergeCell ref="H36:H37"/>
    <mergeCell ref="J63:J64"/>
    <mergeCell ref="H64:H65"/>
    <mergeCell ref="I67:I68"/>
    <mergeCell ref="G68:G69"/>
    <mergeCell ref="H44:H45"/>
    <mergeCell ref="J46:J47"/>
    <mergeCell ref="H48:H49"/>
    <mergeCell ref="I50:I51"/>
    <mergeCell ref="H52:H53"/>
  </mergeCells>
  <phoneticPr fontId="2"/>
  <conditionalFormatting sqref="P74">
    <cfRule type="duplicateValues" dxfId="8" priority="5"/>
  </conditionalFormatting>
  <conditionalFormatting sqref="P75:P108">
    <cfRule type="duplicateValues" dxfId="7" priority="4"/>
  </conditionalFormatting>
  <conditionalFormatting sqref="P79:P84">
    <cfRule type="duplicateValues" dxfId="6" priority="3" stopIfTrue="1"/>
  </conditionalFormatting>
  <conditionalFormatting sqref="N5:N68">
    <cfRule type="cellIs" dxfId="5" priority="2" operator="equal">
      <formula>$O$3</formula>
    </cfRule>
  </conditionalFormatting>
  <conditionalFormatting sqref="F5:F72">
    <cfRule type="cellIs" dxfId="4" priority="1" operator="equal">
      <formula>$F$2</formula>
    </cfRule>
  </conditionalFormatting>
  <dataValidations count="3">
    <dataValidation type="list" allowBlank="1" showInputMessage="1" showErrorMessage="1" sqref="N75:N108">
      <formula1>$N$2:$N$9</formula1>
    </dataValidation>
    <dataValidation type="list" allowBlank="1" showInputMessage="1" showErrorMessage="1" sqref="F2">
      <formula1>$Q$3:$Q$10</formula1>
    </dataValidation>
    <dataValidation type="list" allowBlank="1" showInputMessage="1" showErrorMessage="1" sqref="R75:R108">
      <formula1>$L$4:$L$5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C1:Y202"/>
  <sheetViews>
    <sheetView tabSelected="1" topLeftCell="A34" zoomScaleNormal="100" workbookViewId="0">
      <selection activeCell="X52" sqref="X52"/>
    </sheetView>
  </sheetViews>
  <sheetFormatPr defaultColWidth="9.109375" defaultRowHeight="9.9499999999999993" customHeight="1" x14ac:dyDescent="0.25"/>
  <cols>
    <col min="1" max="2" width="1" style="65" customWidth="1"/>
    <col min="3" max="3" width="3.6640625" style="65" customWidth="1"/>
    <col min="4" max="4" width="17.88671875" style="77" bestFit="1" customWidth="1"/>
    <col min="5" max="5" width="9.109375" style="65" customWidth="1"/>
    <col min="6" max="6" width="9.109375" style="55" hidden="1" customWidth="1"/>
    <col min="7" max="10" width="6.44140625" style="89" customWidth="1"/>
    <col min="11" max="12" width="5.77734375" style="89" customWidth="1"/>
    <col min="13" max="13" width="3.6640625" style="89" customWidth="1"/>
    <col min="14" max="14" width="5.77734375" style="89" customWidth="1"/>
    <col min="15" max="19" width="5.77734375" style="74" hidden="1" customWidth="1"/>
    <col min="20" max="21" width="5.77734375" style="74" customWidth="1"/>
    <col min="22" max="25" width="3.6640625" style="74" customWidth="1"/>
    <col min="26" max="16384" width="9.109375" style="65"/>
  </cols>
  <sheetData>
    <row r="1" spans="3:25" s="66" customFormat="1" ht="9.9499999999999993" customHeight="1" x14ac:dyDescent="0.25">
      <c r="D1" s="76"/>
      <c r="F1" s="52"/>
      <c r="G1" s="70"/>
      <c r="H1" s="86"/>
      <c r="I1" s="86"/>
      <c r="J1" s="86"/>
      <c r="K1" s="86"/>
      <c r="L1" s="86"/>
      <c r="M1" s="86"/>
      <c r="N1" s="86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3:25" s="66" customFormat="1" ht="20.25" customHeight="1" x14ac:dyDescent="0.25">
      <c r="D2" s="76"/>
      <c r="E2" s="69" t="s">
        <v>591</v>
      </c>
      <c r="F2" s="52"/>
      <c r="G2" s="70"/>
      <c r="H2" s="87"/>
      <c r="I2" s="87"/>
      <c r="J2" s="87"/>
      <c r="K2" s="87"/>
      <c r="L2" s="87"/>
      <c r="M2" s="87"/>
      <c r="N2" s="8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3:25" s="68" customFormat="1" ht="18" customHeight="1" x14ac:dyDescent="0.25">
      <c r="C3" s="95" t="s">
        <v>629</v>
      </c>
      <c r="D3" s="96"/>
      <c r="E3" s="95"/>
      <c r="F3" s="53"/>
      <c r="G3" s="97"/>
      <c r="H3" s="98"/>
      <c r="I3" s="97"/>
      <c r="J3" s="97"/>
      <c r="K3" s="97"/>
      <c r="L3" s="97"/>
      <c r="M3" s="97"/>
      <c r="N3" s="70"/>
      <c r="O3" s="307">
        <f>SUBTOTAL(9,O5:O68)</f>
        <v>34</v>
      </c>
      <c r="P3" s="71">
        <v>2</v>
      </c>
      <c r="Q3" s="70"/>
      <c r="R3" s="54" t="s">
        <v>584</v>
      </c>
      <c r="S3" s="70"/>
      <c r="T3" s="70"/>
      <c r="U3" s="70"/>
      <c r="V3" s="70"/>
      <c r="W3" s="70"/>
      <c r="X3" s="70"/>
      <c r="Y3" s="70"/>
    </row>
    <row r="4" spans="3:25" s="72" customFormat="1" ht="9.9499999999999993" customHeight="1" x14ac:dyDescent="0.25">
      <c r="D4" s="77"/>
      <c r="E4" s="55"/>
      <c r="F4" s="55"/>
      <c r="G4" s="70"/>
      <c r="H4" s="70"/>
      <c r="I4" s="70"/>
      <c r="J4" s="70"/>
      <c r="K4" s="70"/>
      <c r="L4" s="70"/>
      <c r="M4" s="70"/>
      <c r="N4" s="70"/>
      <c r="O4" s="307"/>
      <c r="P4" s="56"/>
      <c r="Q4" s="73"/>
      <c r="R4" s="54" t="s">
        <v>585</v>
      </c>
      <c r="S4" s="73"/>
      <c r="T4" s="73"/>
      <c r="U4" s="73"/>
      <c r="V4" s="73"/>
      <c r="W4" s="73"/>
      <c r="X4" s="73"/>
      <c r="Y4" s="73"/>
    </row>
    <row r="5" spans="3:25" s="64" customFormat="1" ht="9.9499999999999993" customHeight="1" x14ac:dyDescent="0.25">
      <c r="C5" s="308">
        <v>1</v>
      </c>
      <c r="D5" s="78" t="str">
        <f>R103</f>
        <v>さとう　いち</v>
      </c>
      <c r="E5" s="310" t="s">
        <v>369</v>
      </c>
      <c r="F5" s="317" t="s">
        <v>507</v>
      </c>
      <c r="G5" s="88"/>
      <c r="H5" s="88"/>
      <c r="I5" s="89"/>
      <c r="J5" s="89"/>
      <c r="K5" s="89"/>
      <c r="L5" s="89"/>
      <c r="M5" s="89"/>
      <c r="N5" s="89"/>
      <c r="O5" s="289">
        <f>COUNTIF($E$5:$E$22,"福岡県")</f>
        <v>2</v>
      </c>
      <c r="P5" s="301" t="s">
        <v>369</v>
      </c>
      <c r="Q5" s="56"/>
      <c r="R5" s="54" t="s">
        <v>586</v>
      </c>
      <c r="S5" s="56"/>
      <c r="T5" s="56"/>
      <c r="U5" s="56"/>
      <c r="V5" s="56"/>
      <c r="W5" s="56"/>
      <c r="X5" s="56"/>
      <c r="Y5" s="56"/>
    </row>
    <row r="6" spans="3:25" s="64" customFormat="1" ht="9.9499999999999993" customHeight="1" x14ac:dyDescent="0.25">
      <c r="C6" s="309"/>
      <c r="D6" s="79" t="s">
        <v>412</v>
      </c>
      <c r="E6" s="311"/>
      <c r="F6" s="320"/>
      <c r="G6" s="89"/>
      <c r="H6" s="89"/>
      <c r="I6" s="90"/>
      <c r="J6" s="89"/>
      <c r="K6" s="89"/>
      <c r="L6" s="89"/>
      <c r="M6" s="89"/>
      <c r="N6" s="89"/>
      <c r="O6" s="289"/>
      <c r="P6" s="302"/>
      <c r="Q6" s="56"/>
      <c r="R6" s="54" t="s">
        <v>587</v>
      </c>
      <c r="S6" s="56"/>
      <c r="T6" s="56"/>
      <c r="U6" s="56"/>
      <c r="V6" s="56"/>
      <c r="W6" s="56"/>
      <c r="X6" s="56"/>
      <c r="Y6" s="56"/>
    </row>
    <row r="7" spans="3:25" s="64" customFormat="1" ht="9.9499999999999993" customHeight="1" x14ac:dyDescent="0.25">
      <c r="C7" s="308">
        <v>2</v>
      </c>
      <c r="D7" s="78" t="str">
        <f>R90</f>
        <v>いちおか　ごうた</v>
      </c>
      <c r="E7" s="310" t="s">
        <v>174</v>
      </c>
      <c r="F7" s="312">
        <v>3</v>
      </c>
      <c r="G7" s="88"/>
      <c r="H7" s="89" t="s">
        <v>595</v>
      </c>
      <c r="I7" s="91"/>
      <c r="J7" s="91"/>
      <c r="K7" s="89"/>
      <c r="L7" s="89"/>
      <c r="M7" s="89"/>
      <c r="N7" s="89"/>
      <c r="O7" s="289">
        <f>COUNTIF($E$5:$E$22,"佐賀県")</f>
        <v>1</v>
      </c>
      <c r="P7" s="303" t="s">
        <v>423</v>
      </c>
      <c r="Q7" s="56"/>
      <c r="R7" s="54" t="s">
        <v>588</v>
      </c>
      <c r="S7" s="56"/>
      <c r="T7" s="56"/>
      <c r="U7" s="56"/>
      <c r="V7" s="56"/>
      <c r="W7" s="56"/>
      <c r="X7" s="56"/>
      <c r="Y7" s="56"/>
    </row>
    <row r="8" spans="3:25" s="64" customFormat="1" ht="9.9499999999999993" customHeight="1" x14ac:dyDescent="0.25">
      <c r="C8" s="309"/>
      <c r="D8" s="79" t="s">
        <v>560</v>
      </c>
      <c r="E8" s="311"/>
      <c r="F8" s="313"/>
      <c r="G8" s="233" t="s">
        <v>594</v>
      </c>
      <c r="H8" s="90"/>
      <c r="I8" s="91"/>
      <c r="J8" s="91"/>
      <c r="K8" s="89"/>
      <c r="L8" s="89"/>
      <c r="M8" s="89"/>
      <c r="N8" s="89"/>
      <c r="O8" s="289"/>
      <c r="P8" s="304"/>
      <c r="Q8" s="56"/>
      <c r="R8" s="54" t="s">
        <v>589</v>
      </c>
      <c r="S8" s="56"/>
      <c r="T8" s="56"/>
      <c r="U8" s="56"/>
      <c r="V8" s="56"/>
      <c r="W8" s="56"/>
      <c r="X8" s="56"/>
      <c r="Y8" s="56"/>
    </row>
    <row r="9" spans="3:25" s="64" customFormat="1" ht="9.9499999999999993" customHeight="1" x14ac:dyDescent="0.25">
      <c r="C9" s="321">
        <v>3</v>
      </c>
      <c r="D9" s="80" t="str">
        <f>R101</f>
        <v>いがらし　よしさぶろう</v>
      </c>
      <c r="E9" s="310" t="s">
        <v>427</v>
      </c>
      <c r="F9" s="312">
        <v>2</v>
      </c>
      <c r="G9" s="234"/>
      <c r="H9" s="91"/>
      <c r="I9" s="232" t="s">
        <v>602</v>
      </c>
      <c r="J9" s="90"/>
      <c r="K9" s="89"/>
      <c r="L9" s="89"/>
      <c r="M9" s="89"/>
      <c r="N9" s="89"/>
      <c r="O9" s="289">
        <f>COUNTIF($E$5:$E$22,"長崎県")</f>
        <v>1</v>
      </c>
      <c r="P9" s="305" t="s">
        <v>55</v>
      </c>
      <c r="Q9" s="56"/>
      <c r="R9" s="54" t="s">
        <v>590</v>
      </c>
      <c r="S9" s="56"/>
      <c r="T9" s="56"/>
      <c r="U9" s="56"/>
      <c r="V9" s="56"/>
      <c r="W9" s="56"/>
      <c r="X9" s="56"/>
      <c r="Y9" s="56"/>
    </row>
    <row r="10" spans="3:25" s="64" customFormat="1" ht="9.9499999999999993" customHeight="1" x14ac:dyDescent="0.25">
      <c r="C10" s="309"/>
      <c r="D10" s="79" t="s">
        <v>365</v>
      </c>
      <c r="E10" s="311"/>
      <c r="F10" s="313"/>
      <c r="G10" s="89"/>
      <c r="H10" s="89"/>
      <c r="I10" s="232"/>
      <c r="J10" s="91"/>
      <c r="K10" s="91"/>
      <c r="L10" s="89"/>
      <c r="M10" s="89"/>
      <c r="N10" s="89"/>
      <c r="O10" s="289"/>
      <c r="P10" s="306"/>
      <c r="Q10" s="56"/>
      <c r="R10" s="54" t="s">
        <v>591</v>
      </c>
      <c r="S10" s="56"/>
      <c r="T10" s="56"/>
      <c r="U10" s="56"/>
      <c r="V10" s="56"/>
      <c r="W10" s="56"/>
      <c r="X10" s="56"/>
      <c r="Y10" s="56"/>
    </row>
    <row r="11" spans="3:25" s="64" customFormat="1" ht="9.9499999999999993" customHeight="1" x14ac:dyDescent="0.25">
      <c r="C11" s="308">
        <v>4</v>
      </c>
      <c r="D11" s="78" t="str">
        <f>R91</f>
        <v>そのだ　せいき</v>
      </c>
      <c r="E11" s="310" t="s">
        <v>223</v>
      </c>
      <c r="F11" s="312">
        <v>3</v>
      </c>
      <c r="G11" s="88"/>
      <c r="H11" s="88"/>
      <c r="I11" s="89"/>
      <c r="J11" s="91"/>
      <c r="K11" s="91"/>
      <c r="L11" s="89"/>
      <c r="M11" s="89"/>
      <c r="N11" s="89"/>
      <c r="O11" s="289">
        <f>COUNTIF($E$5:$E$22,"熊本県")</f>
        <v>1</v>
      </c>
      <c r="P11" s="295" t="s">
        <v>125</v>
      </c>
      <c r="Q11" s="56"/>
      <c r="R11" s="56"/>
      <c r="S11" s="56"/>
      <c r="T11" s="56"/>
      <c r="U11" s="56"/>
      <c r="V11" s="56"/>
      <c r="W11" s="56"/>
      <c r="X11" s="56"/>
      <c r="Y11" s="56"/>
    </row>
    <row r="12" spans="3:25" s="64" customFormat="1" ht="9.9499999999999993" customHeight="1" x14ac:dyDescent="0.25">
      <c r="C12" s="309"/>
      <c r="D12" s="79" t="s">
        <v>561</v>
      </c>
      <c r="E12" s="311"/>
      <c r="F12" s="313"/>
      <c r="G12" s="89"/>
      <c r="H12" s="230" t="s">
        <v>733</v>
      </c>
      <c r="I12" s="90"/>
      <c r="J12" s="91"/>
      <c r="K12" s="91"/>
      <c r="L12" s="89"/>
      <c r="M12" s="89"/>
      <c r="N12" s="89"/>
      <c r="O12" s="289"/>
      <c r="P12" s="296"/>
      <c r="Q12" s="56"/>
      <c r="R12" s="56"/>
      <c r="S12" s="56"/>
      <c r="T12" s="56"/>
      <c r="U12" s="56"/>
      <c r="V12" s="56"/>
      <c r="W12" s="56"/>
      <c r="X12" s="56"/>
      <c r="Y12" s="56"/>
    </row>
    <row r="13" spans="3:25" s="64" customFormat="1" ht="9.9499999999999993" customHeight="1" x14ac:dyDescent="0.25">
      <c r="C13" s="308">
        <v>5</v>
      </c>
      <c r="D13" s="78" t="str">
        <f>R86</f>
        <v>びとう　かいと</v>
      </c>
      <c r="E13" s="310" t="s">
        <v>125</v>
      </c>
      <c r="F13" s="312">
        <v>4</v>
      </c>
      <c r="G13" s="88"/>
      <c r="H13" s="231"/>
      <c r="I13" s="91"/>
      <c r="J13" s="232" t="s">
        <v>606</v>
      </c>
      <c r="K13" s="90"/>
      <c r="L13" s="89"/>
      <c r="M13" s="89"/>
      <c r="N13" s="89"/>
      <c r="O13" s="289">
        <f>COUNTIF($E$5:$E$22,"大分県")</f>
        <v>1</v>
      </c>
      <c r="P13" s="297" t="s">
        <v>174</v>
      </c>
      <c r="Q13" s="56"/>
      <c r="R13" s="56"/>
      <c r="S13" s="56"/>
      <c r="T13" s="56"/>
      <c r="U13" s="56"/>
      <c r="V13" s="56"/>
      <c r="W13" s="56"/>
      <c r="X13" s="56"/>
      <c r="Y13" s="56"/>
    </row>
    <row r="14" spans="3:25" s="64" customFormat="1" ht="9.9499999999999993" customHeight="1" x14ac:dyDescent="0.25">
      <c r="C14" s="309"/>
      <c r="D14" s="79" t="s">
        <v>562</v>
      </c>
      <c r="E14" s="311"/>
      <c r="F14" s="313"/>
      <c r="G14" s="89"/>
      <c r="H14" s="89"/>
      <c r="I14" s="89"/>
      <c r="J14" s="232"/>
      <c r="K14" s="91"/>
      <c r="L14" s="91"/>
      <c r="M14" s="89"/>
      <c r="N14" s="89"/>
      <c r="O14" s="289"/>
      <c r="P14" s="298"/>
      <c r="Q14" s="56"/>
      <c r="R14" s="56"/>
      <c r="S14" s="56"/>
      <c r="T14" s="56"/>
      <c r="U14" s="56"/>
      <c r="V14" s="56"/>
      <c r="W14" s="56"/>
      <c r="X14" s="56"/>
      <c r="Y14" s="56"/>
    </row>
    <row r="15" spans="3:25" s="64" customFormat="1" ht="9.9499999999999993" customHeight="1" x14ac:dyDescent="0.25">
      <c r="C15" s="308">
        <v>6</v>
      </c>
      <c r="D15" s="78" t="str">
        <f>R75</f>
        <v>ひさつね　りょうや</v>
      </c>
      <c r="E15" s="310" t="s">
        <v>6</v>
      </c>
      <c r="F15" s="316">
        <v>4</v>
      </c>
      <c r="G15" s="88"/>
      <c r="H15" s="88"/>
      <c r="I15" s="89"/>
      <c r="J15" s="89"/>
      <c r="K15" s="91"/>
      <c r="L15" s="91"/>
      <c r="M15" s="89"/>
      <c r="N15" s="89"/>
      <c r="O15" s="289">
        <f>COUNTIF($E$5:$E$22,"宮崎県")</f>
        <v>1</v>
      </c>
      <c r="P15" s="299" t="s">
        <v>272</v>
      </c>
      <c r="Q15" s="56"/>
      <c r="R15" s="56"/>
      <c r="S15" s="56"/>
      <c r="T15" s="56"/>
      <c r="U15" s="56"/>
      <c r="V15" s="56"/>
      <c r="W15" s="56"/>
      <c r="X15" s="56"/>
      <c r="Y15" s="56"/>
    </row>
    <row r="16" spans="3:25" s="64" customFormat="1" ht="9.9499999999999993" customHeight="1" x14ac:dyDescent="0.25">
      <c r="C16" s="309"/>
      <c r="D16" s="79" t="s">
        <v>579</v>
      </c>
      <c r="E16" s="311"/>
      <c r="F16" s="316"/>
      <c r="G16" s="89"/>
      <c r="H16" s="230" t="s">
        <v>596</v>
      </c>
      <c r="I16" s="90"/>
      <c r="J16" s="89"/>
      <c r="K16" s="91"/>
      <c r="L16" s="91"/>
      <c r="M16" s="89"/>
      <c r="N16" s="89"/>
      <c r="O16" s="289"/>
      <c r="P16" s="300"/>
      <c r="Q16" s="56"/>
      <c r="R16" s="56"/>
      <c r="S16" s="56"/>
      <c r="T16" s="56"/>
      <c r="U16" s="56"/>
      <c r="V16" s="56"/>
      <c r="W16" s="56"/>
      <c r="X16" s="56"/>
      <c r="Y16" s="56"/>
    </row>
    <row r="17" spans="3:16" s="56" customFormat="1" ht="9.9499999999999993" customHeight="1" x14ac:dyDescent="0.25">
      <c r="C17" s="308">
        <v>7</v>
      </c>
      <c r="D17" s="81" t="str">
        <f>R107</f>
        <v>まつもと　たいが</v>
      </c>
      <c r="E17" s="310" t="s">
        <v>369</v>
      </c>
      <c r="F17" s="324">
        <v>4</v>
      </c>
      <c r="G17" s="88"/>
      <c r="H17" s="231"/>
      <c r="I17" s="91"/>
      <c r="J17" s="91"/>
      <c r="K17" s="91"/>
      <c r="L17" s="91"/>
      <c r="M17" s="89"/>
      <c r="N17" s="89"/>
      <c r="O17" s="289">
        <f>COUNTIF($E$5:$E$22,"鹿児島県")</f>
        <v>1</v>
      </c>
      <c r="P17" s="290" t="s">
        <v>223</v>
      </c>
    </row>
    <row r="18" spans="3:16" s="56" customFormat="1" ht="9.9499999999999993" customHeight="1" x14ac:dyDescent="0.25">
      <c r="C18" s="309"/>
      <c r="D18" s="79" t="s">
        <v>564</v>
      </c>
      <c r="E18" s="311"/>
      <c r="F18" s="313"/>
      <c r="G18" s="89"/>
      <c r="H18" s="89"/>
      <c r="I18" s="232" t="s">
        <v>603</v>
      </c>
      <c r="J18" s="90"/>
      <c r="K18" s="91"/>
      <c r="L18" s="91"/>
      <c r="M18" s="89"/>
      <c r="N18" s="89"/>
      <c r="O18" s="289"/>
      <c r="P18" s="291"/>
    </row>
    <row r="19" spans="3:16" s="56" customFormat="1" ht="9.9499999999999993" customHeight="1" x14ac:dyDescent="0.25">
      <c r="C19" s="308">
        <v>8</v>
      </c>
      <c r="D19" s="81" t="str">
        <f>R97</f>
        <v>まさおか こうが</v>
      </c>
      <c r="E19" s="310" t="s">
        <v>272</v>
      </c>
      <c r="F19" s="312">
        <v>2</v>
      </c>
      <c r="G19" s="88"/>
      <c r="H19" s="88"/>
      <c r="I19" s="232"/>
      <c r="J19" s="91"/>
      <c r="K19" s="89"/>
      <c r="L19" s="91"/>
      <c r="M19" s="89"/>
      <c r="N19" s="89"/>
      <c r="O19" s="289">
        <f>COUNTIF($E$5:$E$22,"沖縄県")</f>
        <v>1</v>
      </c>
      <c r="P19" s="292" t="s">
        <v>320</v>
      </c>
    </row>
    <row r="20" spans="3:16" s="56" customFormat="1" ht="9.9499999999999993" customHeight="1" x14ac:dyDescent="0.25">
      <c r="C20" s="309"/>
      <c r="D20" s="79" t="s">
        <v>565</v>
      </c>
      <c r="E20" s="311"/>
      <c r="F20" s="313"/>
      <c r="G20" s="89"/>
      <c r="H20" s="230" t="s">
        <v>597</v>
      </c>
      <c r="I20" s="90"/>
      <c r="J20" s="91"/>
      <c r="K20" s="89"/>
      <c r="L20" s="91"/>
      <c r="M20" s="89"/>
      <c r="N20" s="89"/>
      <c r="O20" s="289"/>
      <c r="P20" s="293"/>
    </row>
    <row r="21" spans="3:16" s="56" customFormat="1" ht="9.9499999999999993" customHeight="1" x14ac:dyDescent="0.25">
      <c r="C21" s="308">
        <v>9</v>
      </c>
      <c r="D21" s="81" t="str">
        <f>R77</f>
        <v>みなみ　りゅうせい</v>
      </c>
      <c r="E21" s="310" t="s">
        <v>52</v>
      </c>
      <c r="F21" s="317" t="s">
        <v>0</v>
      </c>
      <c r="G21" s="88"/>
      <c r="H21" s="231"/>
      <c r="I21" s="91"/>
      <c r="J21" s="89"/>
      <c r="K21" s="232" t="s">
        <v>609</v>
      </c>
      <c r="L21" s="90"/>
      <c r="M21" s="89"/>
      <c r="N21" s="89"/>
      <c r="O21" s="289">
        <f>COUNTIF($E$23:$E$38,"福岡県")</f>
        <v>1</v>
      </c>
      <c r="P21" s="301" t="s">
        <v>369</v>
      </c>
    </row>
    <row r="22" spans="3:16" s="56" customFormat="1" ht="9.9499999999999993" customHeight="1" thickBot="1" x14ac:dyDescent="0.3">
      <c r="C22" s="309"/>
      <c r="D22" s="79" t="s">
        <v>566</v>
      </c>
      <c r="E22" s="311"/>
      <c r="F22" s="318"/>
      <c r="G22" s="91"/>
      <c r="H22" s="92"/>
      <c r="I22" s="92"/>
      <c r="J22" s="92"/>
      <c r="K22" s="232"/>
      <c r="L22" s="91"/>
      <c r="M22" s="91"/>
      <c r="N22" s="89"/>
      <c r="O22" s="289"/>
      <c r="P22" s="302"/>
    </row>
    <row r="23" spans="3:16" s="74" customFormat="1" ht="9.9499999999999993" customHeight="1" x14ac:dyDescent="0.25">
      <c r="C23" s="315">
        <v>10</v>
      </c>
      <c r="D23" s="82" t="str">
        <f>R92</f>
        <v>かきもと　ゆうだい</v>
      </c>
      <c r="E23" s="310" t="s">
        <v>223</v>
      </c>
      <c r="F23" s="322" t="s">
        <v>0</v>
      </c>
      <c r="G23" s="88"/>
      <c r="H23" s="88"/>
      <c r="I23" s="89"/>
      <c r="J23" s="89"/>
      <c r="K23" s="89"/>
      <c r="L23" s="91"/>
      <c r="M23" s="91"/>
      <c r="N23" s="89"/>
      <c r="O23" s="294">
        <f>COUNTIF($E$23:$E$38,"佐賀県")</f>
        <v>0</v>
      </c>
      <c r="P23" s="303" t="s">
        <v>423</v>
      </c>
    </row>
    <row r="24" spans="3:16" s="74" customFormat="1" ht="9.9499999999999993" customHeight="1" x14ac:dyDescent="0.25">
      <c r="C24" s="315"/>
      <c r="D24" s="79" t="s">
        <v>567</v>
      </c>
      <c r="E24" s="311"/>
      <c r="F24" s="323"/>
      <c r="G24" s="89"/>
      <c r="H24" s="230" t="s">
        <v>598</v>
      </c>
      <c r="I24" s="90"/>
      <c r="J24" s="89"/>
      <c r="K24" s="89"/>
      <c r="L24" s="91"/>
      <c r="M24" s="91"/>
      <c r="N24" s="89"/>
      <c r="O24" s="294"/>
      <c r="P24" s="304"/>
    </row>
    <row r="25" spans="3:16" s="74" customFormat="1" ht="9.9499999999999993" customHeight="1" x14ac:dyDescent="0.25">
      <c r="C25" s="308">
        <v>11</v>
      </c>
      <c r="D25" s="82" t="str">
        <f>R81</f>
        <v>はやし　ゆうが</v>
      </c>
      <c r="E25" s="310" t="s">
        <v>52</v>
      </c>
      <c r="F25" s="312">
        <v>5</v>
      </c>
      <c r="G25" s="88"/>
      <c r="H25" s="231"/>
      <c r="I25" s="91"/>
      <c r="J25" s="91"/>
      <c r="K25" s="89"/>
      <c r="L25" s="91"/>
      <c r="M25" s="91"/>
      <c r="N25" s="89"/>
      <c r="O25" s="289">
        <f>COUNTIF($E$23:$E$38,"長崎県")</f>
        <v>2</v>
      </c>
      <c r="P25" s="305" t="s">
        <v>55</v>
      </c>
    </row>
    <row r="26" spans="3:16" s="56" customFormat="1" ht="9.9499999999999993" customHeight="1" x14ac:dyDescent="0.25">
      <c r="C26" s="309"/>
      <c r="D26" s="79" t="s">
        <v>568</v>
      </c>
      <c r="E26" s="311"/>
      <c r="F26" s="313"/>
      <c r="G26" s="89"/>
      <c r="H26" s="89"/>
      <c r="I26" s="232" t="s">
        <v>604</v>
      </c>
      <c r="J26" s="90"/>
      <c r="K26" s="89"/>
      <c r="L26" s="91"/>
      <c r="M26" s="91"/>
      <c r="N26" s="89"/>
      <c r="O26" s="289"/>
      <c r="P26" s="306"/>
    </row>
    <row r="27" spans="3:16" s="56" customFormat="1" ht="9.9499999999999993" customHeight="1" x14ac:dyDescent="0.25">
      <c r="C27" s="308">
        <v>12</v>
      </c>
      <c r="D27" s="81" t="str">
        <f>R99</f>
        <v>しまぶくろ　りゅうしん</v>
      </c>
      <c r="E27" s="310" t="s">
        <v>427</v>
      </c>
      <c r="F27" s="312">
        <v>4</v>
      </c>
      <c r="G27" s="88"/>
      <c r="H27" s="88"/>
      <c r="I27" s="232"/>
      <c r="J27" s="91"/>
      <c r="K27" s="91"/>
      <c r="L27" s="91"/>
      <c r="M27" s="91"/>
      <c r="N27" s="89"/>
      <c r="O27" s="289">
        <f>COUNTIF($E$23:$E$38,"熊本県")</f>
        <v>1</v>
      </c>
      <c r="P27" s="295" t="s">
        <v>125</v>
      </c>
    </row>
    <row r="28" spans="3:16" s="56" customFormat="1" ht="9.9499999999999993" customHeight="1" x14ac:dyDescent="0.25">
      <c r="C28" s="309"/>
      <c r="D28" s="79" t="s">
        <v>361</v>
      </c>
      <c r="E28" s="311"/>
      <c r="F28" s="313"/>
      <c r="G28" s="89"/>
      <c r="H28" s="230" t="s">
        <v>599</v>
      </c>
      <c r="I28" s="90"/>
      <c r="J28" s="91"/>
      <c r="K28" s="91"/>
      <c r="L28" s="91"/>
      <c r="M28" s="91"/>
      <c r="N28" s="89"/>
      <c r="O28" s="289"/>
      <c r="P28" s="296"/>
    </row>
    <row r="29" spans="3:16" s="56" customFormat="1" ht="9.9499999999999993" customHeight="1" x14ac:dyDescent="0.25">
      <c r="C29" s="308">
        <v>13</v>
      </c>
      <c r="D29" s="81" t="str">
        <f>R84</f>
        <v>ながまつ　れん</v>
      </c>
      <c r="E29" s="310" t="s">
        <v>125</v>
      </c>
      <c r="F29" s="312">
        <v>2</v>
      </c>
      <c r="G29" s="88"/>
      <c r="H29" s="231"/>
      <c r="I29" s="91"/>
      <c r="J29" s="89"/>
      <c r="K29" s="91"/>
      <c r="L29" s="91"/>
      <c r="M29" s="91"/>
      <c r="N29" s="89"/>
      <c r="O29" s="289">
        <f>COUNTIF($E$23:$E$38,"大分県")</f>
        <v>1</v>
      </c>
      <c r="P29" s="297" t="s">
        <v>174</v>
      </c>
    </row>
    <row r="30" spans="3:16" s="56" customFormat="1" ht="9.9499999999999993" customHeight="1" x14ac:dyDescent="0.25">
      <c r="C30" s="309"/>
      <c r="D30" s="79" t="s">
        <v>569</v>
      </c>
      <c r="E30" s="311"/>
      <c r="F30" s="313"/>
      <c r="G30" s="89"/>
      <c r="H30" s="89"/>
      <c r="I30" s="89"/>
      <c r="J30" s="232" t="s">
        <v>607</v>
      </c>
      <c r="K30" s="90"/>
      <c r="L30" s="91"/>
      <c r="M30" s="91"/>
      <c r="N30" s="89"/>
      <c r="O30" s="289"/>
      <c r="P30" s="298"/>
    </row>
    <row r="31" spans="3:16" s="56" customFormat="1" ht="9.9499999999999993" customHeight="1" x14ac:dyDescent="0.25">
      <c r="C31" s="308">
        <v>14</v>
      </c>
      <c r="D31" s="81" t="str">
        <f>R105</f>
        <v>まきやま　たくみ</v>
      </c>
      <c r="E31" s="310" t="s">
        <v>369</v>
      </c>
      <c r="F31" s="312">
        <v>2</v>
      </c>
      <c r="G31" s="88"/>
      <c r="H31" s="88"/>
      <c r="I31" s="89"/>
      <c r="J31" s="232"/>
      <c r="K31" s="91"/>
      <c r="L31" s="89"/>
      <c r="M31" s="91"/>
      <c r="N31" s="89"/>
      <c r="O31" s="289">
        <f>COUNTIF($E$23:$E$38,"宮崎県")</f>
        <v>1</v>
      </c>
      <c r="P31" s="299" t="s">
        <v>272</v>
      </c>
    </row>
    <row r="32" spans="3:16" s="56" customFormat="1" ht="9.9499999999999993" customHeight="1" x14ac:dyDescent="0.25">
      <c r="C32" s="309"/>
      <c r="D32" s="79" t="s">
        <v>416</v>
      </c>
      <c r="E32" s="311"/>
      <c r="F32" s="313"/>
      <c r="G32" s="89"/>
      <c r="H32" s="230" t="s">
        <v>600</v>
      </c>
      <c r="I32" s="90"/>
      <c r="J32" s="89"/>
      <c r="K32" s="91"/>
      <c r="L32" s="89"/>
      <c r="M32" s="91"/>
      <c r="N32" s="89"/>
      <c r="O32" s="289"/>
      <c r="P32" s="300"/>
    </row>
    <row r="33" spans="3:16" s="56" customFormat="1" ht="9.9499999999999993" customHeight="1" x14ac:dyDescent="0.25">
      <c r="C33" s="308">
        <v>15</v>
      </c>
      <c r="D33" s="81" t="str">
        <f>R80</f>
        <v>くさかり　たいが</v>
      </c>
      <c r="E33" s="310" t="s">
        <v>52</v>
      </c>
      <c r="F33" s="312">
        <v>4</v>
      </c>
      <c r="G33" s="88"/>
      <c r="H33" s="231"/>
      <c r="I33" s="91"/>
      <c r="J33" s="91"/>
      <c r="K33" s="91"/>
      <c r="L33" s="89"/>
      <c r="M33" s="91"/>
      <c r="N33" s="89"/>
      <c r="O33" s="289">
        <f>COUNTIF($E$23:$E$38,"鹿児島県")</f>
        <v>1</v>
      </c>
      <c r="P33" s="290" t="s">
        <v>223</v>
      </c>
    </row>
    <row r="34" spans="3:16" s="56" customFormat="1" ht="9.9499999999999993" customHeight="1" x14ac:dyDescent="0.25">
      <c r="C34" s="309"/>
      <c r="D34" s="79" t="s">
        <v>570</v>
      </c>
      <c r="E34" s="311"/>
      <c r="F34" s="313"/>
      <c r="G34" s="89"/>
      <c r="H34" s="89"/>
      <c r="I34" s="232" t="s">
        <v>605</v>
      </c>
      <c r="J34" s="90"/>
      <c r="K34" s="91"/>
      <c r="L34" s="89"/>
      <c r="M34" s="91"/>
      <c r="N34" s="89"/>
      <c r="O34" s="289"/>
      <c r="P34" s="291"/>
    </row>
    <row r="35" spans="3:16" s="56" customFormat="1" ht="9.9499999999999993" customHeight="1" x14ac:dyDescent="0.25">
      <c r="C35" s="308">
        <v>16</v>
      </c>
      <c r="D35" s="81" t="str">
        <f>R89</f>
        <v>うおや　あきと</v>
      </c>
      <c r="E35" s="310" t="s">
        <v>174</v>
      </c>
      <c r="F35" s="312">
        <v>2</v>
      </c>
      <c r="G35" s="88"/>
      <c r="H35" s="88"/>
      <c r="I35" s="232"/>
      <c r="J35" s="91"/>
      <c r="K35" s="89"/>
      <c r="L35" s="89"/>
      <c r="M35" s="91"/>
      <c r="N35" s="89"/>
      <c r="O35" s="289">
        <f>COUNTIF($E$23:$E$38,"沖縄県")</f>
        <v>1</v>
      </c>
      <c r="P35" s="292" t="s">
        <v>320</v>
      </c>
    </row>
    <row r="36" spans="3:16" s="56" customFormat="1" ht="9.9499999999999993" customHeight="1" x14ac:dyDescent="0.25">
      <c r="C36" s="309"/>
      <c r="D36" s="79" t="s">
        <v>571</v>
      </c>
      <c r="E36" s="311"/>
      <c r="F36" s="313"/>
      <c r="G36" s="89"/>
      <c r="H36" s="230" t="s">
        <v>601</v>
      </c>
      <c r="I36" s="90"/>
      <c r="J36" s="91"/>
      <c r="K36" s="89"/>
      <c r="L36" s="89"/>
      <c r="M36" s="91"/>
      <c r="N36" s="89"/>
      <c r="O36" s="289"/>
      <c r="P36" s="293"/>
    </row>
    <row r="37" spans="3:16" s="56" customFormat="1" ht="9.9499999999999993" customHeight="1" x14ac:dyDescent="0.25">
      <c r="C37" s="321">
        <v>17</v>
      </c>
      <c r="D37" s="83" t="str">
        <f>R96</f>
        <v>みなみ じん</v>
      </c>
      <c r="E37" s="310" t="s">
        <v>272</v>
      </c>
      <c r="F37" s="317" t="s">
        <v>0</v>
      </c>
      <c r="G37" s="88"/>
      <c r="H37" s="231"/>
      <c r="I37" s="91"/>
      <c r="J37" s="89"/>
      <c r="K37" s="89"/>
      <c r="L37" s="89"/>
      <c r="M37" s="91"/>
      <c r="N37" s="89"/>
      <c r="O37" s="289">
        <f>COUNTIF($E$39:$E$54,"福岡県")</f>
        <v>1</v>
      </c>
      <c r="P37" s="301" t="s">
        <v>369</v>
      </c>
    </row>
    <row r="38" spans="3:16" s="56" customFormat="1" ht="9.9499999999999993" customHeight="1" thickBot="1" x14ac:dyDescent="0.3">
      <c r="C38" s="309"/>
      <c r="D38" s="79" t="s">
        <v>592</v>
      </c>
      <c r="E38" s="311"/>
      <c r="F38" s="318"/>
      <c r="G38" s="91"/>
      <c r="H38" s="92"/>
      <c r="I38" s="92"/>
      <c r="J38" s="92"/>
      <c r="K38" s="89"/>
      <c r="L38" s="232" t="s">
        <v>613</v>
      </c>
      <c r="M38" s="90"/>
      <c r="N38" s="89"/>
      <c r="O38" s="289"/>
      <c r="P38" s="302"/>
    </row>
    <row r="39" spans="3:16" s="56" customFormat="1" ht="9.9499999999999993" customHeight="1" x14ac:dyDescent="0.25">
      <c r="C39" s="308">
        <v>18</v>
      </c>
      <c r="D39" s="81" t="str">
        <f>R100</f>
        <v>まほえ　るい</v>
      </c>
      <c r="E39" s="310" t="s">
        <v>427</v>
      </c>
      <c r="F39" s="319" t="s">
        <v>0</v>
      </c>
      <c r="G39" s="88"/>
      <c r="H39" s="88"/>
      <c r="I39" s="89"/>
      <c r="J39" s="89"/>
      <c r="K39" s="89"/>
      <c r="L39" s="232"/>
      <c r="M39" s="91"/>
      <c r="N39" s="89"/>
      <c r="O39" s="289">
        <f>COUNTIF($E$39:$E$54,"佐賀県")</f>
        <v>1</v>
      </c>
      <c r="P39" s="303" t="s">
        <v>423</v>
      </c>
    </row>
    <row r="40" spans="3:16" s="56" customFormat="1" ht="9.9499999999999993" customHeight="1" x14ac:dyDescent="0.25">
      <c r="C40" s="309"/>
      <c r="D40" s="79" t="s">
        <v>363</v>
      </c>
      <c r="E40" s="311"/>
      <c r="F40" s="320"/>
      <c r="G40" s="89"/>
      <c r="H40" s="230" t="s">
        <v>615</v>
      </c>
      <c r="I40" s="90"/>
      <c r="J40" s="89"/>
      <c r="K40" s="89"/>
      <c r="L40" s="89"/>
      <c r="M40" s="91"/>
      <c r="N40" s="89"/>
      <c r="O40" s="289"/>
      <c r="P40" s="304"/>
    </row>
    <row r="41" spans="3:16" s="56" customFormat="1" ht="9.9499999999999993" customHeight="1" x14ac:dyDescent="0.25">
      <c r="C41" s="308">
        <v>19</v>
      </c>
      <c r="D41" s="81" t="str">
        <f>R106</f>
        <v>わたなべ　まさと</v>
      </c>
      <c r="E41" s="310" t="s">
        <v>369</v>
      </c>
      <c r="F41" s="312">
        <v>3</v>
      </c>
      <c r="G41" s="88"/>
      <c r="H41" s="231"/>
      <c r="I41" s="91"/>
      <c r="J41" s="91"/>
      <c r="K41" s="89"/>
      <c r="L41" s="89"/>
      <c r="M41" s="91"/>
      <c r="N41" s="89"/>
      <c r="O41" s="289">
        <f>COUNTIF($E$39:$E$54,"長崎県")</f>
        <v>1</v>
      </c>
      <c r="P41" s="305" t="s">
        <v>55</v>
      </c>
    </row>
    <row r="42" spans="3:16" s="56" customFormat="1" ht="9.9499999999999993" customHeight="1" x14ac:dyDescent="0.25">
      <c r="C42" s="309"/>
      <c r="D42" s="79" t="s">
        <v>418</v>
      </c>
      <c r="E42" s="311"/>
      <c r="F42" s="313"/>
      <c r="G42" s="89"/>
      <c r="H42" s="89"/>
      <c r="I42" s="232" t="s">
        <v>623</v>
      </c>
      <c r="J42" s="90"/>
      <c r="K42" s="89"/>
      <c r="L42" s="89"/>
      <c r="M42" s="91"/>
      <c r="N42" s="89"/>
      <c r="O42" s="289"/>
      <c r="P42" s="306"/>
    </row>
    <row r="43" spans="3:16" s="56" customFormat="1" ht="9.9499999999999993" customHeight="1" x14ac:dyDescent="0.25">
      <c r="C43" s="308">
        <v>20</v>
      </c>
      <c r="D43" s="81" t="str">
        <f>R85</f>
        <v>むらかみ　たくま</v>
      </c>
      <c r="E43" s="310" t="s">
        <v>125</v>
      </c>
      <c r="F43" s="312">
        <v>3</v>
      </c>
      <c r="G43" s="88"/>
      <c r="H43" s="88"/>
      <c r="I43" s="232"/>
      <c r="J43" s="91"/>
      <c r="K43" s="91"/>
      <c r="L43" s="89"/>
      <c r="M43" s="91"/>
      <c r="N43" s="89"/>
      <c r="O43" s="289">
        <f>COUNTIF($E$39:$E$54,"熊本県")</f>
        <v>1</v>
      </c>
      <c r="P43" s="295" t="s">
        <v>125</v>
      </c>
    </row>
    <row r="44" spans="3:16" s="56" customFormat="1" ht="9.9499999999999993" customHeight="1" x14ac:dyDescent="0.25">
      <c r="C44" s="309"/>
      <c r="D44" s="79" t="s">
        <v>573</v>
      </c>
      <c r="E44" s="311"/>
      <c r="F44" s="313"/>
      <c r="G44" s="89"/>
      <c r="H44" s="230" t="s">
        <v>616</v>
      </c>
      <c r="I44" s="90"/>
      <c r="J44" s="91"/>
      <c r="K44" s="91"/>
      <c r="L44" s="89"/>
      <c r="M44" s="91"/>
      <c r="N44" s="89"/>
      <c r="O44" s="289"/>
      <c r="P44" s="296"/>
    </row>
    <row r="45" spans="3:16" s="56" customFormat="1" ht="9.9499999999999993" customHeight="1" x14ac:dyDescent="0.25">
      <c r="C45" s="308">
        <v>21</v>
      </c>
      <c r="D45" s="81" t="str">
        <f>R74</f>
        <v>おの　そうた</v>
      </c>
      <c r="E45" s="310" t="s">
        <v>6</v>
      </c>
      <c r="F45" s="317" t="s">
        <v>0</v>
      </c>
      <c r="G45" s="88"/>
      <c r="H45" s="231"/>
      <c r="I45" s="91"/>
      <c r="J45" s="89"/>
      <c r="K45" s="91"/>
      <c r="L45" s="89"/>
      <c r="M45" s="91"/>
      <c r="N45" s="89"/>
      <c r="O45" s="289">
        <f>COUNTIF($E$39:$E$54,"大分県")</f>
        <v>1</v>
      </c>
      <c r="P45" s="297" t="s">
        <v>174</v>
      </c>
    </row>
    <row r="46" spans="3:16" s="56" customFormat="1" ht="9.9499999999999993" customHeight="1" x14ac:dyDescent="0.25">
      <c r="C46" s="309"/>
      <c r="D46" s="79" t="s">
        <v>563</v>
      </c>
      <c r="E46" s="311"/>
      <c r="F46" s="320"/>
      <c r="G46" s="89"/>
      <c r="H46" s="89"/>
      <c r="I46" s="89"/>
      <c r="J46" s="232" t="s">
        <v>627</v>
      </c>
      <c r="K46" s="90"/>
      <c r="L46" s="89"/>
      <c r="M46" s="91"/>
      <c r="N46" s="89"/>
      <c r="O46" s="289"/>
      <c r="P46" s="298"/>
    </row>
    <row r="47" spans="3:16" s="56" customFormat="1" ht="9.9499999999999993" customHeight="1" x14ac:dyDescent="0.25">
      <c r="C47" s="308">
        <v>22</v>
      </c>
      <c r="D47" s="81" t="str">
        <f>R79</f>
        <v>すかさき　たつる</v>
      </c>
      <c r="E47" s="310" t="s">
        <v>52</v>
      </c>
      <c r="F47" s="312">
        <v>3</v>
      </c>
      <c r="G47" s="88"/>
      <c r="H47" s="88"/>
      <c r="I47" s="89"/>
      <c r="J47" s="232"/>
      <c r="K47" s="91"/>
      <c r="L47" s="91"/>
      <c r="M47" s="91"/>
      <c r="N47" s="89"/>
      <c r="O47" s="289">
        <f>COUNTIF($E$39:$E$54,"宮崎県")</f>
        <v>1</v>
      </c>
      <c r="P47" s="299" t="s">
        <v>272</v>
      </c>
    </row>
    <row r="48" spans="3:16" s="56" customFormat="1" ht="9.9499999999999993" customHeight="1" x14ac:dyDescent="0.25">
      <c r="C48" s="309"/>
      <c r="D48" s="79" t="s">
        <v>574</v>
      </c>
      <c r="E48" s="311"/>
      <c r="F48" s="313"/>
      <c r="G48" s="89"/>
      <c r="H48" s="230" t="s">
        <v>617</v>
      </c>
      <c r="I48" s="90"/>
      <c r="J48" s="89"/>
      <c r="K48" s="91"/>
      <c r="L48" s="91"/>
      <c r="M48" s="91"/>
      <c r="N48" s="89"/>
      <c r="O48" s="289"/>
      <c r="P48" s="300"/>
    </row>
    <row r="49" spans="3:16" s="56" customFormat="1" ht="9.9499999999999993" customHeight="1" x14ac:dyDescent="0.25">
      <c r="C49" s="308">
        <v>23</v>
      </c>
      <c r="D49" s="81" t="str">
        <f>R93</f>
        <v>うちだ　そうすけ</v>
      </c>
      <c r="E49" s="310" t="s">
        <v>223</v>
      </c>
      <c r="F49" s="312">
        <v>2</v>
      </c>
      <c r="G49" s="88"/>
      <c r="H49" s="231"/>
      <c r="I49" s="91"/>
      <c r="J49" s="91"/>
      <c r="K49" s="91"/>
      <c r="L49" s="91"/>
      <c r="M49" s="91"/>
      <c r="N49" s="89"/>
      <c r="O49" s="289">
        <f>COUNTIF($E$39:$E$54,"鹿児島県")</f>
        <v>1</v>
      </c>
      <c r="P49" s="290" t="s">
        <v>223</v>
      </c>
    </row>
    <row r="50" spans="3:16" s="56" customFormat="1" ht="9.9499999999999993" customHeight="1" x14ac:dyDescent="0.25">
      <c r="C50" s="309"/>
      <c r="D50" s="79" t="s">
        <v>575</v>
      </c>
      <c r="E50" s="311"/>
      <c r="F50" s="313"/>
      <c r="G50" s="89"/>
      <c r="H50" s="89"/>
      <c r="I50" s="232" t="s">
        <v>624</v>
      </c>
      <c r="J50" s="90"/>
      <c r="K50" s="91"/>
      <c r="L50" s="91"/>
      <c r="M50" s="91"/>
      <c r="N50" s="89"/>
      <c r="O50" s="289"/>
      <c r="P50" s="291"/>
    </row>
    <row r="51" spans="3:16" s="56" customFormat="1" ht="9.9499999999999993" customHeight="1" x14ac:dyDescent="0.25">
      <c r="C51" s="308">
        <v>24</v>
      </c>
      <c r="D51" s="81" t="str">
        <f>R98</f>
        <v>つちや ひろと</v>
      </c>
      <c r="E51" s="310" t="s">
        <v>272</v>
      </c>
      <c r="F51" s="312">
        <v>4</v>
      </c>
      <c r="G51" s="88"/>
      <c r="H51" s="88"/>
      <c r="I51" s="232"/>
      <c r="J51" s="91"/>
      <c r="K51" s="89"/>
      <c r="L51" s="91"/>
      <c r="M51" s="91"/>
      <c r="N51" s="89"/>
      <c r="O51" s="289">
        <f>COUNTIF($E$39:$E$54,"沖縄県")</f>
        <v>1</v>
      </c>
      <c r="P51" s="292" t="s">
        <v>320</v>
      </c>
    </row>
    <row r="52" spans="3:16" s="56" customFormat="1" ht="9.9499999999999993" customHeight="1" x14ac:dyDescent="0.25">
      <c r="C52" s="309"/>
      <c r="D52" s="79" t="s">
        <v>593</v>
      </c>
      <c r="E52" s="311"/>
      <c r="F52" s="313"/>
      <c r="G52" s="89"/>
      <c r="H52" s="230" t="s">
        <v>618</v>
      </c>
      <c r="I52" s="90"/>
      <c r="J52" s="91"/>
      <c r="K52" s="89"/>
      <c r="L52" s="91"/>
      <c r="M52" s="91"/>
      <c r="N52" s="89"/>
      <c r="O52" s="289"/>
      <c r="P52" s="293"/>
    </row>
    <row r="53" spans="3:16" s="56" customFormat="1" ht="9.9499999999999993" customHeight="1" x14ac:dyDescent="0.25">
      <c r="C53" s="308">
        <v>25</v>
      </c>
      <c r="D53" s="81" t="str">
        <f>R88</f>
        <v>ほんだ　けんしょう</v>
      </c>
      <c r="E53" s="310" t="s">
        <v>174</v>
      </c>
      <c r="F53" s="317" t="s">
        <v>0</v>
      </c>
      <c r="G53" s="88"/>
      <c r="H53" s="231"/>
      <c r="I53" s="91"/>
      <c r="J53" s="89"/>
      <c r="K53" s="89"/>
      <c r="L53" s="91"/>
      <c r="M53" s="91"/>
      <c r="N53" s="89"/>
      <c r="O53" s="289">
        <f>COUNTIF($E$55:$E$72,"福岡県")</f>
        <v>1</v>
      </c>
      <c r="P53" s="301" t="s">
        <v>369</v>
      </c>
    </row>
    <row r="54" spans="3:16" s="56" customFormat="1" ht="9.9499999999999993" customHeight="1" thickBot="1" x14ac:dyDescent="0.3">
      <c r="C54" s="309"/>
      <c r="D54" s="79" t="s">
        <v>576</v>
      </c>
      <c r="E54" s="311"/>
      <c r="F54" s="318"/>
      <c r="G54" s="91"/>
      <c r="H54" s="92"/>
      <c r="I54" s="92"/>
      <c r="J54" s="92"/>
      <c r="K54" s="89"/>
      <c r="L54" s="91"/>
      <c r="M54" s="91"/>
      <c r="N54" s="89"/>
      <c r="O54" s="289"/>
      <c r="P54" s="302"/>
    </row>
    <row r="55" spans="3:16" s="56" customFormat="1" ht="9.9499999999999993" customHeight="1" x14ac:dyDescent="0.25">
      <c r="C55" s="308">
        <v>26</v>
      </c>
      <c r="D55" s="81" t="str">
        <f>R83</f>
        <v>ほかだ　しょうたろう</v>
      </c>
      <c r="E55" s="310" t="s">
        <v>125</v>
      </c>
      <c r="F55" s="319" t="s">
        <v>0</v>
      </c>
      <c r="G55" s="88"/>
      <c r="H55" s="88"/>
      <c r="I55" s="89"/>
      <c r="J55" s="89"/>
      <c r="K55" s="232" t="s">
        <v>611</v>
      </c>
      <c r="L55" s="90"/>
      <c r="M55" s="91"/>
      <c r="N55" s="89"/>
      <c r="O55" s="289">
        <f>COUNTIF($E$55:$E$72,"佐賀県")</f>
        <v>1</v>
      </c>
      <c r="P55" s="303" t="s">
        <v>423</v>
      </c>
    </row>
    <row r="56" spans="3:16" s="74" customFormat="1" ht="9.9499999999999993" customHeight="1" x14ac:dyDescent="0.25">
      <c r="C56" s="309"/>
      <c r="D56" s="79" t="s">
        <v>577</v>
      </c>
      <c r="E56" s="311"/>
      <c r="F56" s="320"/>
      <c r="G56" s="89"/>
      <c r="H56" s="230" t="s">
        <v>619</v>
      </c>
      <c r="I56" s="90"/>
      <c r="J56" s="89"/>
      <c r="K56" s="232"/>
      <c r="L56" s="91"/>
      <c r="M56" s="89"/>
      <c r="N56" s="89"/>
      <c r="O56" s="289"/>
      <c r="P56" s="304"/>
    </row>
    <row r="57" spans="3:16" s="74" customFormat="1" ht="9.9499999999999993" customHeight="1" x14ac:dyDescent="0.25">
      <c r="C57" s="314">
        <v>27</v>
      </c>
      <c r="D57" s="84" t="str">
        <f>R94</f>
        <v>たけだ　はじめ</v>
      </c>
      <c r="E57" s="310" t="s">
        <v>223</v>
      </c>
      <c r="F57" s="316">
        <v>4</v>
      </c>
      <c r="G57" s="88"/>
      <c r="H57" s="231"/>
      <c r="I57" s="91"/>
      <c r="J57" s="91"/>
      <c r="K57" s="89"/>
      <c r="L57" s="91"/>
      <c r="M57" s="89"/>
      <c r="N57" s="89"/>
      <c r="O57" s="294">
        <f>COUNTIF($E$55:$E$72,"長崎県")</f>
        <v>2</v>
      </c>
      <c r="P57" s="305" t="s">
        <v>55</v>
      </c>
    </row>
    <row r="58" spans="3:16" s="74" customFormat="1" ht="9.9499999999999993" customHeight="1" x14ac:dyDescent="0.25">
      <c r="C58" s="315"/>
      <c r="D58" s="79" t="s">
        <v>578</v>
      </c>
      <c r="E58" s="311"/>
      <c r="F58" s="316"/>
      <c r="G58" s="89"/>
      <c r="H58" s="89"/>
      <c r="I58" s="232" t="s">
        <v>625</v>
      </c>
      <c r="J58" s="90"/>
      <c r="K58" s="89"/>
      <c r="L58" s="91"/>
      <c r="M58" s="89"/>
      <c r="N58" s="89"/>
      <c r="O58" s="294"/>
      <c r="P58" s="306"/>
    </row>
    <row r="59" spans="3:16" s="74" customFormat="1" ht="9.9499999999999993" customHeight="1" x14ac:dyDescent="0.25">
      <c r="C59" s="315">
        <v>28</v>
      </c>
      <c r="D59" s="82" t="str">
        <f>R76</f>
        <v>すえつぐ　たいち</v>
      </c>
      <c r="E59" s="310" t="s">
        <v>6</v>
      </c>
      <c r="F59" s="316">
        <v>3</v>
      </c>
      <c r="G59" s="88"/>
      <c r="H59" s="88"/>
      <c r="I59" s="232"/>
      <c r="J59" s="91"/>
      <c r="K59" s="91"/>
      <c r="L59" s="91"/>
      <c r="M59" s="89"/>
      <c r="N59" s="89"/>
      <c r="O59" s="294">
        <f>COUNTIF($E$55:$E$72,"熊本県")</f>
        <v>1</v>
      </c>
      <c r="P59" s="295" t="s">
        <v>125</v>
      </c>
    </row>
    <row r="60" spans="3:16" s="74" customFormat="1" ht="9.9499999999999993" customHeight="1" x14ac:dyDescent="0.25">
      <c r="C60" s="315"/>
      <c r="D60" s="79" t="s">
        <v>572</v>
      </c>
      <c r="E60" s="311"/>
      <c r="F60" s="316"/>
      <c r="G60" s="89"/>
      <c r="H60" s="230" t="s">
        <v>620</v>
      </c>
      <c r="I60" s="90"/>
      <c r="J60" s="91"/>
      <c r="K60" s="91"/>
      <c r="L60" s="91"/>
      <c r="M60" s="89"/>
      <c r="N60" s="89"/>
      <c r="O60" s="294"/>
      <c r="P60" s="296"/>
    </row>
    <row r="61" spans="3:16" s="74" customFormat="1" ht="9.9499999999999993" customHeight="1" x14ac:dyDescent="0.25">
      <c r="C61" s="308">
        <v>29</v>
      </c>
      <c r="D61" s="82" t="str">
        <f>R78</f>
        <v>なかざと　じゅんのすけ</v>
      </c>
      <c r="E61" s="310" t="s">
        <v>52</v>
      </c>
      <c r="F61" s="312">
        <v>2</v>
      </c>
      <c r="G61" s="88"/>
      <c r="H61" s="231"/>
      <c r="I61" s="91"/>
      <c r="J61" s="89"/>
      <c r="K61" s="91"/>
      <c r="L61" s="91"/>
      <c r="M61" s="89"/>
      <c r="N61" s="89"/>
      <c r="O61" s="289">
        <f>COUNTIF($E$55:$E$72,"大分県")</f>
        <v>1</v>
      </c>
      <c r="P61" s="297" t="s">
        <v>174</v>
      </c>
    </row>
    <row r="62" spans="3:16" s="56" customFormat="1" ht="9.9499999999999993" customHeight="1" x14ac:dyDescent="0.25">
      <c r="C62" s="309"/>
      <c r="D62" s="79" t="s">
        <v>580</v>
      </c>
      <c r="E62" s="311"/>
      <c r="F62" s="313"/>
      <c r="G62" s="89"/>
      <c r="H62" s="89"/>
      <c r="I62" s="89"/>
      <c r="J62" s="89"/>
      <c r="K62" s="91"/>
      <c r="L62" s="91"/>
      <c r="M62" s="89"/>
      <c r="N62" s="89"/>
      <c r="O62" s="289"/>
      <c r="P62" s="298"/>
    </row>
    <row r="63" spans="3:16" s="56" customFormat="1" ht="9.9499999999999993" customHeight="1" x14ac:dyDescent="0.25">
      <c r="C63" s="308">
        <v>30</v>
      </c>
      <c r="D63" s="81" t="str">
        <f>R87</f>
        <v>なかはた　はるき</v>
      </c>
      <c r="E63" s="310" t="s">
        <v>174</v>
      </c>
      <c r="F63" s="312">
        <v>4</v>
      </c>
      <c r="G63" s="88"/>
      <c r="H63" s="88"/>
      <c r="I63" s="89"/>
      <c r="J63" s="232" t="s">
        <v>628</v>
      </c>
      <c r="K63" s="90"/>
      <c r="L63" s="91"/>
      <c r="M63" s="89"/>
      <c r="N63" s="89"/>
      <c r="O63" s="289">
        <f>COUNTIF($E$55:$E$72,"宮崎県")</f>
        <v>1</v>
      </c>
      <c r="P63" s="299" t="s">
        <v>272</v>
      </c>
    </row>
    <row r="64" spans="3:16" s="56" customFormat="1" ht="9.9499999999999993" customHeight="1" x14ac:dyDescent="0.25">
      <c r="C64" s="309"/>
      <c r="D64" s="79" t="s">
        <v>581</v>
      </c>
      <c r="E64" s="311"/>
      <c r="F64" s="313"/>
      <c r="G64" s="89"/>
      <c r="H64" s="230" t="s">
        <v>621</v>
      </c>
      <c r="I64" s="90"/>
      <c r="J64" s="232"/>
      <c r="K64" s="91"/>
      <c r="L64" s="89"/>
      <c r="M64" s="89"/>
      <c r="N64" s="89"/>
      <c r="O64" s="289"/>
      <c r="P64" s="300"/>
    </row>
    <row r="65" spans="3:25" s="56" customFormat="1" ht="9.9499999999999993" customHeight="1" x14ac:dyDescent="0.25">
      <c r="C65" s="308">
        <v>31</v>
      </c>
      <c r="D65" s="81" t="str">
        <f>R95</f>
        <v>いわた たく</v>
      </c>
      <c r="E65" s="310" t="s">
        <v>272</v>
      </c>
      <c r="F65" s="312">
        <v>3</v>
      </c>
      <c r="G65" s="88"/>
      <c r="H65" s="231"/>
      <c r="I65" s="91"/>
      <c r="J65" s="91"/>
      <c r="K65" s="91"/>
      <c r="L65" s="89"/>
      <c r="M65" s="89"/>
      <c r="N65" s="89"/>
      <c r="O65" s="289">
        <f>COUNTIF($E$55:$E$72,"鹿児島県")</f>
        <v>1</v>
      </c>
      <c r="P65" s="290" t="s">
        <v>223</v>
      </c>
    </row>
    <row r="66" spans="3:25" s="56" customFormat="1" ht="9.9499999999999993" customHeight="1" x14ac:dyDescent="0.25">
      <c r="C66" s="309"/>
      <c r="D66" s="79" t="s">
        <v>582</v>
      </c>
      <c r="E66" s="311"/>
      <c r="F66" s="313"/>
      <c r="G66" s="89"/>
      <c r="H66" s="89"/>
      <c r="I66" s="89"/>
      <c r="J66" s="91"/>
      <c r="K66" s="91"/>
      <c r="L66" s="89"/>
      <c r="M66" s="89"/>
      <c r="N66" s="89"/>
      <c r="O66" s="289"/>
      <c r="P66" s="291"/>
    </row>
    <row r="67" spans="3:25" s="56" customFormat="1" ht="9.9499999999999993" customHeight="1" x14ac:dyDescent="0.25">
      <c r="C67" s="308">
        <v>32</v>
      </c>
      <c r="D67" s="81" t="str">
        <f>R82</f>
        <v>ふくだ　れんと</v>
      </c>
      <c r="E67" s="310" t="s">
        <v>52</v>
      </c>
      <c r="F67" s="312">
        <v>6</v>
      </c>
      <c r="G67" s="88"/>
      <c r="H67" s="89"/>
      <c r="I67" s="232" t="s">
        <v>626</v>
      </c>
      <c r="J67" s="90"/>
      <c r="K67" s="91"/>
      <c r="L67" s="89"/>
      <c r="M67" s="89"/>
      <c r="N67" s="89"/>
      <c r="O67" s="289">
        <f>COUNTIF($E$55:$E$72,"沖縄県")</f>
        <v>1</v>
      </c>
      <c r="P67" s="292" t="s">
        <v>320</v>
      </c>
    </row>
    <row r="68" spans="3:25" s="56" customFormat="1" ht="9.9499999999999993" customHeight="1" x14ac:dyDescent="0.25">
      <c r="C68" s="309"/>
      <c r="D68" s="79" t="s">
        <v>583</v>
      </c>
      <c r="E68" s="311"/>
      <c r="F68" s="313"/>
      <c r="G68" s="233" t="s">
        <v>614</v>
      </c>
      <c r="H68" s="90"/>
      <c r="I68" s="232"/>
      <c r="J68" s="91"/>
      <c r="K68" s="89"/>
      <c r="L68" s="89"/>
      <c r="M68" s="89"/>
      <c r="N68" s="89"/>
      <c r="O68" s="289"/>
      <c r="P68" s="293"/>
    </row>
    <row r="69" spans="3:25" s="56" customFormat="1" ht="9.9499999999999993" customHeight="1" x14ac:dyDescent="0.25">
      <c r="C69" s="308">
        <v>33</v>
      </c>
      <c r="D69" s="81" t="str">
        <f>R102</f>
        <v>ふさと　かずや</v>
      </c>
      <c r="E69" s="310" t="s">
        <v>427</v>
      </c>
      <c r="F69" s="312">
        <v>3</v>
      </c>
      <c r="G69" s="234"/>
      <c r="H69" s="91"/>
      <c r="I69" s="91"/>
      <c r="J69" s="91"/>
      <c r="K69" s="89"/>
      <c r="L69" s="89"/>
      <c r="M69" s="89"/>
      <c r="N69" s="89"/>
    </row>
    <row r="70" spans="3:25" s="56" customFormat="1" ht="9.9499999999999993" customHeight="1" x14ac:dyDescent="0.25">
      <c r="C70" s="309"/>
      <c r="D70" s="79" t="s">
        <v>367</v>
      </c>
      <c r="E70" s="311"/>
      <c r="F70" s="313"/>
      <c r="G70" s="89"/>
      <c r="H70" s="89" t="s">
        <v>622</v>
      </c>
      <c r="I70" s="90"/>
      <c r="J70" s="91"/>
      <c r="K70" s="89"/>
      <c r="L70" s="89"/>
      <c r="M70" s="89"/>
      <c r="N70" s="89"/>
    </row>
    <row r="71" spans="3:25" s="56" customFormat="1" ht="9.9499999999999993" customHeight="1" x14ac:dyDescent="0.25">
      <c r="C71" s="308">
        <v>34</v>
      </c>
      <c r="D71" s="81" t="str">
        <f>R104</f>
        <v>なかむら　こうき</v>
      </c>
      <c r="E71" s="310" t="s">
        <v>369</v>
      </c>
      <c r="F71" s="317" t="s">
        <v>0</v>
      </c>
      <c r="G71" s="88"/>
      <c r="H71" s="88"/>
      <c r="I71" s="91"/>
      <c r="J71" s="89"/>
      <c r="K71" s="89"/>
      <c r="L71" s="89"/>
      <c r="M71" s="89"/>
      <c r="N71" s="89"/>
    </row>
    <row r="72" spans="3:25" s="56" customFormat="1" ht="9.9499999999999993" customHeight="1" thickBot="1" x14ac:dyDescent="0.3">
      <c r="C72" s="309"/>
      <c r="D72" s="79" t="s">
        <v>414</v>
      </c>
      <c r="E72" s="311"/>
      <c r="F72" s="320"/>
      <c r="G72" s="89"/>
      <c r="H72" s="89"/>
      <c r="I72" s="89"/>
      <c r="J72" s="89"/>
      <c r="K72" s="89"/>
      <c r="L72" s="89"/>
      <c r="M72" s="89"/>
      <c r="N72" s="89"/>
      <c r="O72" s="57" t="s">
        <v>1</v>
      </c>
      <c r="P72" s="57"/>
      <c r="Q72" s="57"/>
      <c r="R72" s="57"/>
      <c r="S72" s="57"/>
      <c r="T72" s="57"/>
    </row>
    <row r="73" spans="3:25" s="64" customFormat="1" ht="9.9499999999999993" customHeight="1" x14ac:dyDescent="0.25">
      <c r="D73" s="85"/>
      <c r="F73" s="58"/>
      <c r="G73" s="89"/>
      <c r="H73" s="89"/>
      <c r="I73" s="89"/>
      <c r="O73" s="59" t="s">
        <v>2</v>
      </c>
      <c r="P73" s="60" t="s">
        <v>3</v>
      </c>
      <c r="Q73" s="60" t="s">
        <v>4</v>
      </c>
      <c r="R73" s="369" t="s">
        <v>5</v>
      </c>
      <c r="S73" s="373"/>
      <c r="T73" s="374"/>
      <c r="Y73" s="56"/>
    </row>
    <row r="74" spans="3:25" s="17" customFormat="1" ht="9.9499999999999993" customHeight="1" x14ac:dyDescent="0.35">
      <c r="F74" s="18"/>
      <c r="G74" s="16"/>
      <c r="H74" s="16"/>
      <c r="I74" s="16"/>
      <c r="O74" s="3">
        <v>6</v>
      </c>
      <c r="P74" s="4" t="s">
        <v>6</v>
      </c>
      <c r="Q74" s="5" t="s">
        <v>46</v>
      </c>
      <c r="R74" s="344" t="s">
        <v>47</v>
      </c>
      <c r="S74" s="349"/>
      <c r="T74" s="350"/>
      <c r="Y74" s="16"/>
    </row>
    <row r="75" spans="3:25" s="17" customFormat="1" ht="9.9499999999999993" customHeight="1" x14ac:dyDescent="0.35">
      <c r="F75" s="18"/>
      <c r="G75" s="16"/>
      <c r="H75" s="16"/>
      <c r="I75" s="16"/>
      <c r="O75" s="3">
        <v>6</v>
      </c>
      <c r="P75" s="4" t="s">
        <v>6</v>
      </c>
      <c r="Q75" s="5" t="s">
        <v>48</v>
      </c>
      <c r="R75" s="344" t="s">
        <v>49</v>
      </c>
      <c r="S75" s="349"/>
      <c r="T75" s="350"/>
      <c r="Y75" s="16"/>
    </row>
    <row r="76" spans="3:25" s="17" customFormat="1" ht="9.9499999999999993" customHeight="1" x14ac:dyDescent="0.35">
      <c r="F76" s="18"/>
      <c r="G76" s="16"/>
      <c r="H76" s="16"/>
      <c r="I76" s="16"/>
      <c r="O76" s="3">
        <v>6</v>
      </c>
      <c r="P76" s="4" t="s">
        <v>6</v>
      </c>
      <c r="Q76" s="5" t="s">
        <v>50</v>
      </c>
      <c r="R76" s="344" t="s">
        <v>51</v>
      </c>
      <c r="S76" s="349"/>
      <c r="T76" s="350"/>
      <c r="Y76" s="16"/>
    </row>
    <row r="77" spans="3:25" s="64" customFormat="1" ht="9.9499999999999993" customHeight="1" x14ac:dyDescent="0.25">
      <c r="D77" s="85"/>
      <c r="F77" s="58"/>
      <c r="G77" s="56"/>
      <c r="H77" s="56"/>
      <c r="I77" s="56"/>
      <c r="O77" s="61">
        <v>6</v>
      </c>
      <c r="P77" s="62" t="s">
        <v>55</v>
      </c>
      <c r="Q77" s="63" t="s">
        <v>113</v>
      </c>
      <c r="R77" s="370" t="s">
        <v>114</v>
      </c>
      <c r="S77" s="375"/>
      <c r="T77" s="376"/>
      <c r="Y77" s="56"/>
    </row>
    <row r="78" spans="3:25" s="64" customFormat="1" ht="9.9499999999999993" customHeight="1" x14ac:dyDescent="0.25">
      <c r="D78" s="85"/>
      <c r="F78" s="58"/>
      <c r="G78" s="56"/>
      <c r="H78" s="56"/>
      <c r="I78" s="56"/>
      <c r="O78" s="61">
        <v>6</v>
      </c>
      <c r="P78" s="62" t="s">
        <v>55</v>
      </c>
      <c r="Q78" s="63" t="s">
        <v>115</v>
      </c>
      <c r="R78" s="370" t="s">
        <v>116</v>
      </c>
      <c r="S78" s="375"/>
      <c r="T78" s="376"/>
      <c r="Y78" s="56"/>
    </row>
    <row r="79" spans="3:25" s="64" customFormat="1" ht="9.9499999999999993" customHeight="1" x14ac:dyDescent="0.25">
      <c r="D79" s="85"/>
      <c r="F79" s="58"/>
      <c r="G79" s="56"/>
      <c r="H79" s="56"/>
      <c r="I79" s="56"/>
      <c r="O79" s="61">
        <v>6</v>
      </c>
      <c r="P79" s="62" t="s">
        <v>55</v>
      </c>
      <c r="Q79" s="63" t="s">
        <v>117</v>
      </c>
      <c r="R79" s="370" t="s">
        <v>118</v>
      </c>
      <c r="S79" s="375"/>
      <c r="T79" s="376"/>
      <c r="Y79" s="56"/>
    </row>
    <row r="80" spans="3:25" s="64" customFormat="1" ht="9.9499999999999993" customHeight="1" x14ac:dyDescent="0.25">
      <c r="D80" s="85"/>
      <c r="F80" s="58"/>
      <c r="G80" s="56"/>
      <c r="H80" s="56"/>
      <c r="I80" s="56"/>
      <c r="O80" s="61">
        <v>6</v>
      </c>
      <c r="P80" s="62" t="s">
        <v>55</v>
      </c>
      <c r="Q80" s="63" t="s">
        <v>119</v>
      </c>
      <c r="R80" s="370" t="s">
        <v>120</v>
      </c>
      <c r="S80" s="375"/>
      <c r="T80" s="376"/>
      <c r="Y80" s="56"/>
    </row>
    <row r="81" spans="4:25" s="64" customFormat="1" ht="9.9499999999999993" customHeight="1" x14ac:dyDescent="0.25">
      <c r="D81" s="85"/>
      <c r="F81" s="58"/>
      <c r="G81" s="56"/>
      <c r="H81" s="56"/>
      <c r="I81" s="56"/>
      <c r="O81" s="61">
        <v>6</v>
      </c>
      <c r="P81" s="62" t="s">
        <v>55</v>
      </c>
      <c r="Q81" s="63" t="s">
        <v>121</v>
      </c>
      <c r="R81" s="370" t="s">
        <v>122</v>
      </c>
      <c r="S81" s="375"/>
      <c r="T81" s="376"/>
      <c r="Y81" s="56"/>
    </row>
    <row r="82" spans="4:25" ht="9.9499999999999993" customHeight="1" x14ac:dyDescent="0.25">
      <c r="G82" s="74"/>
      <c r="H82" s="74"/>
      <c r="I82" s="74"/>
      <c r="J82" s="65"/>
      <c r="K82" s="65"/>
      <c r="L82" s="65"/>
      <c r="M82" s="65"/>
      <c r="N82" s="65"/>
      <c r="O82" s="61">
        <v>6</v>
      </c>
      <c r="P82" s="62" t="s">
        <v>55</v>
      </c>
      <c r="Q82" s="63" t="s">
        <v>123</v>
      </c>
      <c r="R82" s="370" t="s">
        <v>124</v>
      </c>
      <c r="S82" s="377"/>
      <c r="T82" s="378"/>
      <c r="U82" s="65"/>
      <c r="V82" s="65"/>
      <c r="W82" s="65"/>
      <c r="X82" s="65"/>
    </row>
    <row r="83" spans="4:25" s="28" customFormat="1" ht="9.9499999999999993" customHeight="1" x14ac:dyDescent="0.35">
      <c r="F83" s="15"/>
      <c r="G83" s="27"/>
      <c r="H83" s="27"/>
      <c r="I83" s="27"/>
      <c r="O83" s="3">
        <v>6</v>
      </c>
      <c r="P83" s="4" t="s">
        <v>125</v>
      </c>
      <c r="Q83" s="5" t="s">
        <v>166</v>
      </c>
      <c r="R83" s="344" t="s">
        <v>167</v>
      </c>
      <c r="S83" s="351"/>
      <c r="T83" s="352"/>
      <c r="Y83" s="27"/>
    </row>
    <row r="84" spans="4:25" s="28" customFormat="1" ht="9.9499999999999993" customHeight="1" x14ac:dyDescent="0.35">
      <c r="F84" s="15"/>
      <c r="G84" s="27"/>
      <c r="H84" s="27"/>
      <c r="I84" s="27"/>
      <c r="O84" s="3">
        <v>6</v>
      </c>
      <c r="P84" s="4" t="s">
        <v>125</v>
      </c>
      <c r="Q84" s="5" t="s">
        <v>168</v>
      </c>
      <c r="R84" s="344" t="s">
        <v>169</v>
      </c>
      <c r="S84" s="351"/>
      <c r="T84" s="352"/>
      <c r="Y84" s="27"/>
    </row>
    <row r="85" spans="4:25" s="28" customFormat="1" ht="9.9499999999999993" customHeight="1" x14ac:dyDescent="0.35">
      <c r="F85" s="15"/>
      <c r="G85" s="27"/>
      <c r="H85" s="27"/>
      <c r="I85" s="27"/>
      <c r="O85" s="3">
        <v>6</v>
      </c>
      <c r="P85" s="4" t="s">
        <v>125</v>
      </c>
      <c r="Q85" s="5" t="s">
        <v>170</v>
      </c>
      <c r="R85" s="344" t="s">
        <v>171</v>
      </c>
      <c r="S85" s="351"/>
      <c r="T85" s="352"/>
      <c r="Y85" s="27"/>
    </row>
    <row r="86" spans="4:25" s="17" customFormat="1" ht="9.9499999999999993" customHeight="1" x14ac:dyDescent="0.35">
      <c r="F86" s="18"/>
      <c r="G86" s="16"/>
      <c r="H86" s="16"/>
      <c r="I86" s="16"/>
      <c r="O86" s="3">
        <v>6</v>
      </c>
      <c r="P86" s="4" t="s">
        <v>125</v>
      </c>
      <c r="Q86" s="5" t="s">
        <v>172</v>
      </c>
      <c r="R86" s="344" t="s">
        <v>173</v>
      </c>
      <c r="S86" s="349"/>
      <c r="T86" s="350"/>
      <c r="Y86" s="16"/>
    </row>
    <row r="87" spans="4:25" s="17" customFormat="1" ht="9.9499999999999993" customHeight="1" x14ac:dyDescent="0.35">
      <c r="F87" s="18"/>
      <c r="G87" s="16"/>
      <c r="H87" s="16"/>
      <c r="I87" s="16"/>
      <c r="O87" s="3">
        <v>6</v>
      </c>
      <c r="P87" s="4" t="s">
        <v>174</v>
      </c>
      <c r="Q87" s="5" t="s">
        <v>215</v>
      </c>
      <c r="R87" s="344" t="s">
        <v>216</v>
      </c>
      <c r="S87" s="349"/>
      <c r="T87" s="350"/>
      <c r="Y87" s="16"/>
    </row>
    <row r="88" spans="4:25" s="17" customFormat="1" ht="9.9499999999999993" customHeight="1" x14ac:dyDescent="0.35">
      <c r="G88" s="16"/>
      <c r="H88" s="16"/>
      <c r="I88" s="16"/>
      <c r="O88" s="3">
        <v>6</v>
      </c>
      <c r="P88" s="4" t="s">
        <v>174</v>
      </c>
      <c r="Q88" s="5" t="s">
        <v>217</v>
      </c>
      <c r="R88" s="344" t="s">
        <v>218</v>
      </c>
      <c r="S88" s="349"/>
      <c r="T88" s="350"/>
      <c r="Y88" s="16"/>
    </row>
    <row r="89" spans="4:25" s="17" customFormat="1" ht="9.9499999999999993" customHeight="1" x14ac:dyDescent="0.35">
      <c r="G89" s="16"/>
      <c r="H89" s="16"/>
      <c r="I89" s="16"/>
      <c r="O89" s="3">
        <v>6</v>
      </c>
      <c r="P89" s="4" t="s">
        <v>174</v>
      </c>
      <c r="Q89" s="5" t="s">
        <v>219</v>
      </c>
      <c r="R89" s="344" t="s">
        <v>220</v>
      </c>
      <c r="S89" s="349"/>
      <c r="T89" s="350"/>
      <c r="Y89" s="16"/>
    </row>
    <row r="90" spans="4:25" s="17" customFormat="1" ht="9.9499999999999993" customHeight="1" x14ac:dyDescent="0.35">
      <c r="F90" s="18"/>
      <c r="G90" s="16"/>
      <c r="H90" s="16"/>
      <c r="I90" s="16"/>
      <c r="O90" s="3">
        <v>6</v>
      </c>
      <c r="P90" s="4" t="s">
        <v>174</v>
      </c>
      <c r="Q90" s="5" t="s">
        <v>221</v>
      </c>
      <c r="R90" s="344" t="s">
        <v>222</v>
      </c>
      <c r="S90" s="349"/>
      <c r="T90" s="350"/>
      <c r="Y90" s="16"/>
    </row>
    <row r="91" spans="4:25" s="17" customFormat="1" ht="9.9499999999999993" customHeight="1" x14ac:dyDescent="0.35">
      <c r="F91" s="18"/>
      <c r="G91" s="16"/>
      <c r="H91" s="16"/>
      <c r="I91" s="16"/>
      <c r="O91" s="3">
        <v>6</v>
      </c>
      <c r="P91" s="4" t="s">
        <v>223</v>
      </c>
      <c r="Q91" s="5" t="s">
        <v>264</v>
      </c>
      <c r="R91" s="344" t="s">
        <v>265</v>
      </c>
      <c r="S91" s="349"/>
      <c r="T91" s="350"/>
      <c r="Y91" s="16"/>
    </row>
    <row r="92" spans="4:25" s="17" customFormat="1" ht="9.9499999999999993" customHeight="1" x14ac:dyDescent="0.35">
      <c r="F92" s="18"/>
      <c r="G92" s="16"/>
      <c r="H92" s="16"/>
      <c r="I92" s="16"/>
      <c r="O92" s="3">
        <v>6</v>
      </c>
      <c r="P92" s="4" t="s">
        <v>223</v>
      </c>
      <c r="Q92" s="5" t="s">
        <v>266</v>
      </c>
      <c r="R92" s="344" t="s">
        <v>267</v>
      </c>
      <c r="S92" s="349"/>
      <c r="T92" s="350"/>
      <c r="Y92" s="16"/>
    </row>
    <row r="93" spans="4:25" s="17" customFormat="1" ht="9.9499999999999993" customHeight="1" x14ac:dyDescent="0.35">
      <c r="F93" s="18"/>
      <c r="G93" s="16"/>
      <c r="H93" s="16"/>
      <c r="I93" s="16"/>
      <c r="O93" s="3">
        <v>6</v>
      </c>
      <c r="P93" s="4" t="s">
        <v>223</v>
      </c>
      <c r="Q93" s="5" t="s">
        <v>268</v>
      </c>
      <c r="R93" s="344" t="s">
        <v>269</v>
      </c>
      <c r="S93" s="349"/>
      <c r="T93" s="350"/>
      <c r="Y93" s="16"/>
    </row>
    <row r="94" spans="4:25" s="17" customFormat="1" ht="9.9499999999999993" customHeight="1" x14ac:dyDescent="0.35">
      <c r="F94" s="18"/>
      <c r="G94" s="16"/>
      <c r="H94" s="16"/>
      <c r="I94" s="16"/>
      <c r="O94" s="3">
        <v>6</v>
      </c>
      <c r="P94" s="4" t="s">
        <v>223</v>
      </c>
      <c r="Q94" s="5" t="s">
        <v>270</v>
      </c>
      <c r="R94" s="344" t="s">
        <v>271</v>
      </c>
      <c r="S94" s="349"/>
      <c r="T94" s="350"/>
      <c r="Y94" s="16"/>
    </row>
    <row r="95" spans="4:25" s="17" customFormat="1" ht="9.9499999999999993" customHeight="1" x14ac:dyDescent="0.35">
      <c r="F95" s="18"/>
      <c r="G95" s="16"/>
      <c r="H95" s="16"/>
      <c r="I95" s="16"/>
      <c r="O95" s="3">
        <v>6</v>
      </c>
      <c r="P95" s="4" t="s">
        <v>272</v>
      </c>
      <c r="Q95" s="5" t="s">
        <v>287</v>
      </c>
      <c r="R95" s="344" t="s">
        <v>288</v>
      </c>
      <c r="S95" s="349"/>
      <c r="T95" s="350"/>
      <c r="Y95" s="16"/>
    </row>
    <row r="96" spans="4:25" s="17" customFormat="1" ht="9.9499999999999993" customHeight="1" x14ac:dyDescent="0.35">
      <c r="F96" s="18"/>
      <c r="G96" s="16"/>
      <c r="H96" s="16"/>
      <c r="I96" s="16"/>
      <c r="O96" s="3">
        <v>6</v>
      </c>
      <c r="P96" s="4" t="s">
        <v>272</v>
      </c>
      <c r="Q96" s="5" t="s">
        <v>314</v>
      </c>
      <c r="R96" s="344" t="s">
        <v>315</v>
      </c>
      <c r="S96" s="349"/>
      <c r="T96" s="350"/>
      <c r="Y96" s="16"/>
    </row>
    <row r="97" spans="4:25" s="17" customFormat="1" ht="9.9499999999999993" customHeight="1" x14ac:dyDescent="0.35">
      <c r="F97" s="18"/>
      <c r="G97" s="16"/>
      <c r="H97" s="16"/>
      <c r="I97" s="16"/>
      <c r="O97" s="3">
        <v>6</v>
      </c>
      <c r="P97" s="4" t="s">
        <v>272</v>
      </c>
      <c r="Q97" s="5" t="s">
        <v>316</v>
      </c>
      <c r="R97" s="344" t="s">
        <v>317</v>
      </c>
      <c r="S97" s="349"/>
      <c r="T97" s="350"/>
      <c r="Y97" s="16"/>
    </row>
    <row r="98" spans="4:25" s="17" customFormat="1" ht="9.9499999999999993" customHeight="1" x14ac:dyDescent="0.35">
      <c r="F98" s="18"/>
      <c r="G98" s="16"/>
      <c r="H98" s="16"/>
      <c r="I98" s="16"/>
      <c r="O98" s="3">
        <v>6</v>
      </c>
      <c r="P98" s="4" t="s">
        <v>272</v>
      </c>
      <c r="Q98" s="5" t="s">
        <v>318</v>
      </c>
      <c r="R98" s="344" t="s">
        <v>319</v>
      </c>
      <c r="S98" s="349"/>
      <c r="T98" s="350"/>
      <c r="Y98" s="16"/>
    </row>
    <row r="99" spans="4:25" s="17" customFormat="1" ht="9.9499999999999993" customHeight="1" x14ac:dyDescent="0.35">
      <c r="F99" s="18"/>
      <c r="G99" s="93"/>
      <c r="H99" s="93"/>
      <c r="I99" s="93"/>
      <c r="O99" s="3">
        <v>6</v>
      </c>
      <c r="P99" s="4" t="s">
        <v>320</v>
      </c>
      <c r="Q99" s="5" t="s">
        <v>361</v>
      </c>
      <c r="R99" s="344" t="s">
        <v>362</v>
      </c>
      <c r="S99" s="349"/>
      <c r="T99" s="350"/>
      <c r="Y99" s="16"/>
    </row>
    <row r="100" spans="4:25" s="17" customFormat="1" ht="9.9499999999999993" customHeight="1" x14ac:dyDescent="0.35">
      <c r="F100" s="18"/>
      <c r="G100" s="93"/>
      <c r="H100" s="93"/>
      <c r="I100" s="93"/>
      <c r="O100" s="3">
        <v>6</v>
      </c>
      <c r="P100" s="4" t="s">
        <v>320</v>
      </c>
      <c r="Q100" s="5" t="s">
        <v>363</v>
      </c>
      <c r="R100" s="344" t="s">
        <v>364</v>
      </c>
      <c r="S100" s="349"/>
      <c r="T100" s="350"/>
      <c r="Y100" s="16"/>
    </row>
    <row r="101" spans="4:25" s="17" customFormat="1" ht="9.9499999999999993" customHeight="1" x14ac:dyDescent="0.35">
      <c r="F101" s="18"/>
      <c r="G101" s="93"/>
      <c r="H101" s="93"/>
      <c r="I101" s="93"/>
      <c r="O101" s="3">
        <v>6</v>
      </c>
      <c r="P101" s="4" t="s">
        <v>320</v>
      </c>
      <c r="Q101" s="5" t="s">
        <v>365</v>
      </c>
      <c r="R101" s="344" t="s">
        <v>366</v>
      </c>
      <c r="S101" s="349"/>
      <c r="T101" s="350"/>
      <c r="Y101" s="16"/>
    </row>
    <row r="102" spans="4:25" s="17" customFormat="1" ht="9.9499999999999993" customHeight="1" x14ac:dyDescent="0.35">
      <c r="F102" s="18"/>
      <c r="G102" s="93"/>
      <c r="H102" s="93"/>
      <c r="I102" s="93"/>
      <c r="O102" s="6">
        <v>6</v>
      </c>
      <c r="P102" s="7" t="s">
        <v>320</v>
      </c>
      <c r="Q102" s="8" t="s">
        <v>367</v>
      </c>
      <c r="R102" s="371" t="s">
        <v>368</v>
      </c>
      <c r="S102" s="349"/>
      <c r="T102" s="350"/>
      <c r="Y102" s="16"/>
    </row>
    <row r="103" spans="4:25" s="17" customFormat="1" ht="9.9499999999999993" customHeight="1" x14ac:dyDescent="0.35">
      <c r="F103" s="18"/>
      <c r="G103" s="16"/>
      <c r="H103" s="16"/>
      <c r="I103" s="16"/>
      <c r="O103" s="12">
        <v>6</v>
      </c>
      <c r="P103" s="13" t="s">
        <v>369</v>
      </c>
      <c r="Q103" s="14" t="s">
        <v>412</v>
      </c>
      <c r="R103" s="345" t="s">
        <v>413</v>
      </c>
      <c r="S103" s="359"/>
      <c r="T103" s="360"/>
      <c r="Y103" s="16"/>
    </row>
    <row r="104" spans="4:25" s="17" customFormat="1" ht="9.9499999999999993" customHeight="1" x14ac:dyDescent="0.35">
      <c r="F104" s="18"/>
      <c r="G104" s="16"/>
      <c r="H104" s="16"/>
      <c r="I104" s="16"/>
      <c r="O104" s="12">
        <v>6</v>
      </c>
      <c r="P104" s="13" t="s">
        <v>369</v>
      </c>
      <c r="Q104" s="14" t="s">
        <v>414</v>
      </c>
      <c r="R104" s="345" t="s">
        <v>415</v>
      </c>
      <c r="S104" s="359"/>
      <c r="T104" s="360"/>
      <c r="Y104" s="16"/>
    </row>
    <row r="105" spans="4:25" s="17" customFormat="1" ht="9.9499999999999993" customHeight="1" x14ac:dyDescent="0.35">
      <c r="F105" s="18"/>
      <c r="G105" s="16"/>
      <c r="H105" s="16"/>
      <c r="I105" s="16"/>
      <c r="O105" s="12">
        <v>6</v>
      </c>
      <c r="P105" s="13" t="s">
        <v>369</v>
      </c>
      <c r="Q105" s="14" t="s">
        <v>416</v>
      </c>
      <c r="R105" s="345" t="s">
        <v>417</v>
      </c>
      <c r="S105" s="359"/>
      <c r="T105" s="360"/>
      <c r="Y105" s="16"/>
    </row>
    <row r="106" spans="4:25" s="28" customFormat="1" ht="9.9499999999999993" customHeight="1" x14ac:dyDescent="0.35">
      <c r="F106" s="15"/>
      <c r="G106" s="27"/>
      <c r="H106" s="27"/>
      <c r="I106" s="27"/>
      <c r="O106" s="12">
        <v>6</v>
      </c>
      <c r="P106" s="13" t="s">
        <v>369</v>
      </c>
      <c r="Q106" s="14" t="s">
        <v>418</v>
      </c>
      <c r="R106" s="345" t="s">
        <v>419</v>
      </c>
      <c r="S106" s="353"/>
      <c r="T106" s="354"/>
      <c r="Y106" s="27"/>
    </row>
    <row r="107" spans="4:25" s="28" customFormat="1" ht="9.9499999999999993" customHeight="1" x14ac:dyDescent="0.35">
      <c r="F107" s="15"/>
      <c r="G107" s="27"/>
      <c r="H107" s="27"/>
      <c r="I107" s="27"/>
      <c r="O107" s="12">
        <v>6</v>
      </c>
      <c r="P107" s="13" t="s">
        <v>369</v>
      </c>
      <c r="Q107" s="14" t="s">
        <v>420</v>
      </c>
      <c r="R107" s="372" t="s">
        <v>421</v>
      </c>
      <c r="S107" s="353"/>
      <c r="T107" s="354"/>
      <c r="Y107" s="27"/>
    </row>
    <row r="108" spans="4:25" ht="9.9499999999999993" customHeight="1" x14ac:dyDescent="0.25">
      <c r="J108" s="64"/>
      <c r="K108" s="64"/>
      <c r="L108" s="64"/>
      <c r="M108" s="64"/>
      <c r="N108" s="64"/>
      <c r="O108" s="75"/>
      <c r="P108" s="75"/>
      <c r="Q108" s="75"/>
      <c r="R108" s="75"/>
      <c r="S108" s="379"/>
      <c r="T108" s="379"/>
      <c r="U108" s="65"/>
      <c r="V108" s="65"/>
      <c r="W108" s="65"/>
      <c r="X108" s="65"/>
    </row>
    <row r="109" spans="4:25" ht="9.9499999999999993" customHeight="1" x14ac:dyDescent="0.25">
      <c r="J109" s="64"/>
      <c r="K109" s="64"/>
      <c r="L109" s="64"/>
      <c r="M109" s="64"/>
      <c r="N109" s="64"/>
      <c r="O109" s="75"/>
      <c r="P109" s="75"/>
      <c r="Q109" s="75"/>
      <c r="R109" s="75"/>
      <c r="S109" s="379"/>
      <c r="T109" s="379"/>
    </row>
    <row r="110" spans="4:25" s="64" customFormat="1" ht="9.9499999999999993" customHeight="1" x14ac:dyDescent="0.25">
      <c r="D110" s="85"/>
      <c r="F110" s="58"/>
      <c r="G110" s="89"/>
      <c r="H110" s="89"/>
      <c r="I110" s="89"/>
      <c r="J110" s="94"/>
      <c r="K110" s="94"/>
      <c r="L110" s="94"/>
      <c r="M110" s="94"/>
      <c r="N110" s="94"/>
      <c r="O110" s="75"/>
      <c r="P110" s="75"/>
      <c r="Q110" s="75"/>
      <c r="R110" s="75"/>
      <c r="S110" s="380"/>
      <c r="T110" s="380"/>
      <c r="U110" s="56"/>
      <c r="V110" s="56"/>
      <c r="W110" s="56"/>
      <c r="X110" s="56"/>
      <c r="Y110" s="56"/>
    </row>
    <row r="111" spans="4:25" s="64" customFormat="1" ht="9.9499999999999993" customHeight="1" x14ac:dyDescent="0.25">
      <c r="D111" s="85"/>
      <c r="F111" s="58"/>
      <c r="G111" s="89"/>
      <c r="H111" s="89"/>
      <c r="I111" s="89"/>
      <c r="J111" s="89"/>
      <c r="K111" s="89"/>
      <c r="L111" s="89"/>
      <c r="M111" s="89"/>
      <c r="N111" s="89"/>
      <c r="O111" s="56"/>
      <c r="P111" s="56"/>
      <c r="Q111" s="56"/>
      <c r="R111" s="56"/>
      <c r="S111" s="380"/>
      <c r="T111" s="380"/>
      <c r="U111" s="56"/>
      <c r="V111" s="56"/>
      <c r="W111" s="56"/>
      <c r="X111" s="56"/>
      <c r="Y111" s="56"/>
    </row>
    <row r="112" spans="4:25" s="64" customFormat="1" ht="9.9499999999999993" customHeight="1" x14ac:dyDescent="0.25">
      <c r="D112" s="85"/>
      <c r="F112" s="58"/>
      <c r="G112" s="89"/>
      <c r="H112" s="89"/>
      <c r="I112" s="89"/>
      <c r="J112" s="89"/>
      <c r="K112" s="89"/>
      <c r="L112" s="89"/>
      <c r="M112" s="89"/>
      <c r="N112" s="89"/>
      <c r="O112" s="56"/>
      <c r="P112" s="56"/>
      <c r="Q112" s="56"/>
      <c r="R112" s="56"/>
      <c r="S112" s="380"/>
      <c r="T112" s="380"/>
      <c r="U112" s="56"/>
      <c r="V112" s="56"/>
      <c r="W112" s="56"/>
      <c r="X112" s="56"/>
      <c r="Y112" s="56"/>
    </row>
    <row r="113" spans="4:25" s="64" customFormat="1" ht="9.9499999999999993" customHeight="1" x14ac:dyDescent="0.25">
      <c r="D113" s="85"/>
      <c r="F113" s="58"/>
      <c r="G113" s="89"/>
      <c r="H113" s="89"/>
      <c r="I113" s="89"/>
      <c r="J113" s="89"/>
      <c r="K113" s="89"/>
      <c r="L113" s="89"/>
      <c r="M113" s="89"/>
      <c r="N113" s="89"/>
      <c r="O113" s="56"/>
      <c r="P113" s="56"/>
      <c r="Q113" s="56"/>
      <c r="R113" s="56"/>
      <c r="S113" s="380"/>
      <c r="T113" s="380"/>
      <c r="U113" s="56"/>
      <c r="V113" s="56"/>
      <c r="W113" s="56"/>
      <c r="X113" s="56"/>
      <c r="Y113" s="56"/>
    </row>
    <row r="114" spans="4:25" s="64" customFormat="1" ht="9.9499999999999993" customHeight="1" x14ac:dyDescent="0.25">
      <c r="D114" s="85"/>
      <c r="F114" s="58"/>
      <c r="G114" s="89"/>
      <c r="H114" s="89"/>
      <c r="I114" s="89"/>
      <c r="J114" s="89"/>
      <c r="K114" s="89"/>
      <c r="L114" s="89"/>
      <c r="M114" s="89"/>
      <c r="N114" s="89"/>
      <c r="O114" s="56"/>
      <c r="P114" s="56"/>
      <c r="Q114" s="56"/>
      <c r="R114" s="56"/>
      <c r="S114" s="380"/>
      <c r="T114" s="380"/>
      <c r="U114" s="56"/>
      <c r="V114" s="56"/>
      <c r="W114" s="56"/>
      <c r="X114" s="56"/>
      <c r="Y114" s="56"/>
    </row>
    <row r="115" spans="4:25" s="64" customFormat="1" ht="9.9499999999999993" customHeight="1" x14ac:dyDescent="0.25">
      <c r="D115" s="85"/>
      <c r="F115" s="58"/>
      <c r="G115" s="89"/>
      <c r="H115" s="89"/>
      <c r="I115" s="89"/>
      <c r="J115" s="89"/>
      <c r="K115" s="89"/>
      <c r="L115" s="89"/>
      <c r="M115" s="89"/>
      <c r="N115" s="89"/>
      <c r="O115" s="56"/>
      <c r="P115" s="56"/>
      <c r="Q115" s="56"/>
      <c r="R115" s="56"/>
      <c r="S115" s="380"/>
      <c r="T115" s="380"/>
      <c r="U115" s="56"/>
      <c r="V115" s="56"/>
      <c r="W115" s="56"/>
      <c r="X115" s="56"/>
      <c r="Y115" s="56"/>
    </row>
    <row r="116" spans="4:25" s="64" customFormat="1" ht="9.9499999999999993" customHeight="1" x14ac:dyDescent="0.25">
      <c r="D116" s="85"/>
      <c r="F116" s="58"/>
      <c r="G116" s="89"/>
      <c r="H116" s="89"/>
      <c r="I116" s="89"/>
      <c r="J116" s="89"/>
      <c r="K116" s="89"/>
      <c r="L116" s="89"/>
      <c r="M116" s="89"/>
      <c r="N116" s="89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</row>
    <row r="117" spans="4:25" s="64" customFormat="1" ht="9.9499999999999993" customHeight="1" x14ac:dyDescent="0.25">
      <c r="D117" s="85"/>
      <c r="F117" s="58"/>
      <c r="G117" s="89"/>
      <c r="H117" s="89"/>
      <c r="I117" s="89"/>
      <c r="J117" s="89"/>
      <c r="K117" s="89"/>
      <c r="L117" s="89"/>
      <c r="M117" s="89"/>
      <c r="N117" s="89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</row>
    <row r="118" spans="4:25" s="64" customFormat="1" ht="9.9499999999999993" customHeight="1" x14ac:dyDescent="0.25">
      <c r="D118" s="85"/>
      <c r="F118" s="58"/>
      <c r="G118" s="89"/>
      <c r="H118" s="89"/>
      <c r="I118" s="89"/>
      <c r="J118" s="89"/>
      <c r="K118" s="89"/>
      <c r="L118" s="89"/>
      <c r="M118" s="89"/>
      <c r="N118" s="89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</row>
    <row r="119" spans="4:25" s="64" customFormat="1" ht="9.9499999999999993" customHeight="1" x14ac:dyDescent="0.25">
      <c r="D119" s="85"/>
      <c r="F119" s="58"/>
      <c r="G119" s="89"/>
      <c r="H119" s="89"/>
      <c r="I119" s="89"/>
      <c r="J119" s="89"/>
      <c r="K119" s="89"/>
      <c r="L119" s="89"/>
      <c r="M119" s="89"/>
      <c r="N119" s="89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</row>
    <row r="120" spans="4:25" s="64" customFormat="1" ht="9.9499999999999993" customHeight="1" x14ac:dyDescent="0.25">
      <c r="D120" s="85"/>
      <c r="F120" s="58"/>
      <c r="G120" s="89"/>
      <c r="H120" s="89"/>
      <c r="I120" s="89"/>
      <c r="J120" s="89"/>
      <c r="K120" s="89"/>
      <c r="L120" s="89"/>
      <c r="M120" s="89"/>
      <c r="N120" s="89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</row>
    <row r="121" spans="4:25" s="64" customFormat="1" ht="9.9499999999999993" customHeight="1" x14ac:dyDescent="0.25">
      <c r="D121" s="85"/>
      <c r="F121" s="58"/>
      <c r="G121" s="89"/>
      <c r="H121" s="89"/>
      <c r="I121" s="89"/>
      <c r="J121" s="89"/>
      <c r="K121" s="89"/>
      <c r="L121" s="89"/>
      <c r="M121" s="89"/>
      <c r="N121" s="89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</row>
    <row r="122" spans="4:25" s="64" customFormat="1" ht="9.9499999999999993" customHeight="1" x14ac:dyDescent="0.25">
      <c r="D122" s="85"/>
      <c r="F122" s="58"/>
      <c r="G122" s="89"/>
      <c r="H122" s="89"/>
      <c r="I122" s="89"/>
      <c r="J122" s="89"/>
      <c r="K122" s="89"/>
      <c r="L122" s="89"/>
      <c r="M122" s="89"/>
      <c r="N122" s="89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</row>
    <row r="123" spans="4:25" s="64" customFormat="1" ht="9.9499999999999993" customHeight="1" x14ac:dyDescent="0.25">
      <c r="D123" s="85"/>
      <c r="F123" s="58"/>
      <c r="G123" s="89"/>
      <c r="H123" s="89"/>
      <c r="I123" s="89"/>
      <c r="J123" s="89"/>
      <c r="K123" s="89"/>
      <c r="L123" s="89"/>
      <c r="M123" s="89"/>
      <c r="N123" s="89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</row>
    <row r="124" spans="4:25" s="64" customFormat="1" ht="9.9499999999999993" customHeight="1" x14ac:dyDescent="0.25">
      <c r="D124" s="85"/>
      <c r="F124" s="58"/>
      <c r="G124" s="89"/>
      <c r="H124" s="89"/>
      <c r="I124" s="89"/>
      <c r="J124" s="89"/>
      <c r="K124" s="89"/>
      <c r="L124" s="89"/>
      <c r="M124" s="89"/>
      <c r="N124" s="89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</row>
    <row r="125" spans="4:25" s="64" customFormat="1" ht="9.9499999999999993" customHeight="1" x14ac:dyDescent="0.25">
      <c r="D125" s="85"/>
      <c r="F125" s="58"/>
      <c r="G125" s="89"/>
      <c r="H125" s="89"/>
      <c r="I125" s="89"/>
      <c r="J125" s="89"/>
      <c r="K125" s="89"/>
      <c r="L125" s="89"/>
      <c r="M125" s="89"/>
      <c r="N125" s="89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</row>
    <row r="126" spans="4:25" s="64" customFormat="1" ht="9.9499999999999993" customHeight="1" x14ac:dyDescent="0.25">
      <c r="D126" s="85"/>
      <c r="F126" s="58"/>
      <c r="G126" s="89"/>
      <c r="H126" s="89"/>
      <c r="I126" s="89"/>
      <c r="J126" s="89"/>
      <c r="K126" s="89"/>
      <c r="L126" s="89"/>
      <c r="M126" s="89"/>
      <c r="N126" s="89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</row>
    <row r="127" spans="4:25" s="64" customFormat="1" ht="9.9499999999999993" customHeight="1" x14ac:dyDescent="0.25">
      <c r="D127" s="85"/>
      <c r="F127" s="58"/>
      <c r="G127" s="89"/>
      <c r="H127" s="89"/>
      <c r="I127" s="89"/>
      <c r="J127" s="89"/>
      <c r="K127" s="89"/>
      <c r="L127" s="89"/>
      <c r="M127" s="89"/>
      <c r="N127" s="89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</row>
    <row r="128" spans="4:25" s="64" customFormat="1" ht="9.9499999999999993" customHeight="1" x14ac:dyDescent="0.25">
      <c r="D128" s="85"/>
      <c r="F128" s="58"/>
      <c r="G128" s="89"/>
      <c r="H128" s="89"/>
      <c r="I128" s="89"/>
      <c r="J128" s="89"/>
      <c r="K128" s="89"/>
      <c r="L128" s="89"/>
      <c r="M128" s="89"/>
      <c r="N128" s="89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</row>
    <row r="129" spans="4:25" s="64" customFormat="1" ht="9.9499999999999993" customHeight="1" x14ac:dyDescent="0.25">
      <c r="D129" s="85"/>
      <c r="F129" s="58"/>
      <c r="G129" s="89"/>
      <c r="H129" s="89"/>
      <c r="I129" s="89"/>
      <c r="J129" s="89"/>
      <c r="K129" s="89"/>
      <c r="L129" s="89"/>
      <c r="M129" s="89"/>
      <c r="N129" s="89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</row>
    <row r="134" spans="4:25" s="64" customFormat="1" ht="9.9499999999999993" customHeight="1" x14ac:dyDescent="0.25">
      <c r="D134" s="85"/>
      <c r="F134" s="58"/>
      <c r="G134" s="89"/>
      <c r="H134" s="89"/>
      <c r="I134" s="89"/>
      <c r="J134" s="89"/>
      <c r="K134" s="89"/>
      <c r="L134" s="89"/>
      <c r="M134" s="89"/>
      <c r="N134" s="89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</row>
    <row r="135" spans="4:25" s="64" customFormat="1" ht="9.9499999999999993" customHeight="1" x14ac:dyDescent="0.25">
      <c r="D135" s="85"/>
      <c r="F135" s="58"/>
      <c r="G135" s="89"/>
      <c r="H135" s="89"/>
      <c r="I135" s="89"/>
      <c r="J135" s="89"/>
      <c r="K135" s="89"/>
      <c r="L135" s="89"/>
      <c r="M135" s="89"/>
      <c r="N135" s="89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</row>
    <row r="136" spans="4:25" s="64" customFormat="1" ht="9.9499999999999993" customHeight="1" x14ac:dyDescent="0.25">
      <c r="D136" s="85"/>
      <c r="F136" s="58"/>
      <c r="G136" s="89"/>
      <c r="H136" s="89"/>
      <c r="I136" s="89"/>
      <c r="J136" s="89"/>
      <c r="K136" s="89"/>
      <c r="L136" s="89"/>
      <c r="M136" s="89"/>
      <c r="N136" s="89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</row>
    <row r="137" spans="4:25" s="64" customFormat="1" ht="9.9499999999999993" customHeight="1" x14ac:dyDescent="0.25">
      <c r="D137" s="85"/>
      <c r="F137" s="58"/>
      <c r="G137" s="89"/>
      <c r="H137" s="89"/>
      <c r="I137" s="89"/>
      <c r="J137" s="89"/>
      <c r="K137" s="89"/>
      <c r="L137" s="89"/>
      <c r="M137" s="89"/>
      <c r="N137" s="89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</row>
    <row r="138" spans="4:25" s="64" customFormat="1" ht="9.9499999999999993" customHeight="1" x14ac:dyDescent="0.25">
      <c r="D138" s="85"/>
      <c r="F138" s="58"/>
      <c r="G138" s="89"/>
      <c r="H138" s="89"/>
      <c r="I138" s="89"/>
      <c r="J138" s="89"/>
      <c r="K138" s="89"/>
      <c r="L138" s="89"/>
      <c r="M138" s="89"/>
      <c r="N138" s="89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</row>
    <row r="139" spans="4:25" s="64" customFormat="1" ht="9.9499999999999993" customHeight="1" x14ac:dyDescent="0.25">
      <c r="D139" s="85"/>
      <c r="F139" s="58"/>
      <c r="G139" s="89"/>
      <c r="H139" s="89"/>
      <c r="I139" s="89"/>
      <c r="J139" s="89"/>
      <c r="K139" s="89"/>
      <c r="L139" s="89"/>
      <c r="M139" s="89"/>
      <c r="N139" s="89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</row>
    <row r="140" spans="4:25" s="64" customFormat="1" ht="9.9499999999999993" customHeight="1" x14ac:dyDescent="0.25">
      <c r="D140" s="85"/>
      <c r="F140" s="58"/>
      <c r="G140" s="89"/>
      <c r="H140" s="89"/>
      <c r="I140" s="89"/>
      <c r="J140" s="89"/>
      <c r="K140" s="89"/>
      <c r="L140" s="89"/>
      <c r="M140" s="89"/>
      <c r="N140" s="89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</row>
    <row r="142" spans="4:25" s="64" customFormat="1" ht="9.9499999999999993" customHeight="1" x14ac:dyDescent="0.25">
      <c r="D142" s="85"/>
      <c r="F142" s="58"/>
      <c r="G142" s="89"/>
      <c r="H142" s="89"/>
      <c r="I142" s="89"/>
      <c r="J142" s="89"/>
      <c r="K142" s="89"/>
      <c r="L142" s="89"/>
      <c r="M142" s="89"/>
      <c r="N142" s="89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</row>
    <row r="143" spans="4:25" s="64" customFormat="1" ht="9.9499999999999993" customHeight="1" x14ac:dyDescent="0.25">
      <c r="D143" s="85"/>
      <c r="F143" s="58"/>
      <c r="G143" s="89"/>
      <c r="H143" s="89"/>
      <c r="I143" s="89"/>
      <c r="J143" s="89"/>
      <c r="K143" s="89"/>
      <c r="L143" s="89"/>
      <c r="M143" s="89"/>
      <c r="N143" s="89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</row>
    <row r="144" spans="4:25" s="64" customFormat="1" ht="9.9499999999999993" customHeight="1" x14ac:dyDescent="0.25">
      <c r="D144" s="85"/>
      <c r="F144" s="58"/>
      <c r="G144" s="89"/>
      <c r="H144" s="89"/>
      <c r="I144" s="89"/>
      <c r="J144" s="89"/>
      <c r="K144" s="89"/>
      <c r="L144" s="89"/>
      <c r="M144" s="89"/>
      <c r="N144" s="89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</row>
    <row r="145" spans="4:25" s="64" customFormat="1" ht="9.9499999999999993" customHeight="1" x14ac:dyDescent="0.25">
      <c r="D145" s="85"/>
      <c r="F145" s="58"/>
      <c r="G145" s="89"/>
      <c r="H145" s="89"/>
      <c r="I145" s="89"/>
      <c r="J145" s="89"/>
      <c r="K145" s="89"/>
      <c r="L145" s="89"/>
      <c r="M145" s="89"/>
      <c r="N145" s="89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</row>
    <row r="146" spans="4:25" s="64" customFormat="1" ht="9.9499999999999993" customHeight="1" x14ac:dyDescent="0.25">
      <c r="D146" s="85"/>
      <c r="F146" s="58"/>
      <c r="G146" s="89"/>
      <c r="H146" s="89"/>
      <c r="I146" s="89"/>
      <c r="J146" s="89"/>
      <c r="K146" s="89"/>
      <c r="L146" s="89"/>
      <c r="M146" s="89"/>
      <c r="N146" s="89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</row>
    <row r="147" spans="4:25" s="64" customFormat="1" ht="9.9499999999999993" customHeight="1" x14ac:dyDescent="0.25">
      <c r="D147" s="85"/>
      <c r="F147" s="58"/>
      <c r="G147" s="89"/>
      <c r="H147" s="89"/>
      <c r="I147" s="89"/>
      <c r="J147" s="89"/>
      <c r="K147" s="89"/>
      <c r="L147" s="89"/>
      <c r="M147" s="89"/>
      <c r="N147" s="89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</row>
    <row r="148" spans="4:25" s="64" customFormat="1" ht="9.9499999999999993" customHeight="1" x14ac:dyDescent="0.25">
      <c r="D148" s="85"/>
      <c r="F148" s="58"/>
      <c r="G148" s="89"/>
      <c r="H148" s="89"/>
      <c r="I148" s="89"/>
      <c r="J148" s="89"/>
      <c r="K148" s="89"/>
      <c r="L148" s="89"/>
      <c r="M148" s="89"/>
      <c r="N148" s="89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</row>
    <row r="149" spans="4:25" s="64" customFormat="1" ht="9.9499999999999993" customHeight="1" x14ac:dyDescent="0.25">
      <c r="D149" s="85"/>
      <c r="F149" s="58"/>
      <c r="G149" s="89"/>
      <c r="H149" s="89"/>
      <c r="I149" s="89"/>
      <c r="J149" s="89"/>
      <c r="K149" s="89"/>
      <c r="L149" s="89"/>
      <c r="M149" s="89"/>
      <c r="N149" s="89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</row>
    <row r="150" spans="4:25" s="64" customFormat="1" ht="9.9499999999999993" customHeight="1" x14ac:dyDescent="0.25">
      <c r="D150" s="85"/>
      <c r="F150" s="58"/>
      <c r="G150" s="89"/>
      <c r="H150" s="89"/>
      <c r="I150" s="89"/>
      <c r="J150" s="89"/>
      <c r="K150" s="89"/>
      <c r="L150" s="89"/>
      <c r="M150" s="89"/>
      <c r="N150" s="89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</row>
    <row r="151" spans="4:25" s="64" customFormat="1" ht="9.9499999999999993" customHeight="1" x14ac:dyDescent="0.25">
      <c r="D151" s="85"/>
      <c r="F151" s="58"/>
      <c r="G151" s="89"/>
      <c r="H151" s="89"/>
      <c r="I151" s="89"/>
      <c r="J151" s="89"/>
      <c r="K151" s="89"/>
      <c r="L151" s="89"/>
      <c r="M151" s="89"/>
      <c r="N151" s="89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</row>
    <row r="152" spans="4:25" s="64" customFormat="1" ht="9.9499999999999993" customHeight="1" x14ac:dyDescent="0.25">
      <c r="D152" s="85"/>
      <c r="F152" s="58"/>
      <c r="G152" s="89"/>
      <c r="H152" s="89"/>
      <c r="I152" s="89"/>
      <c r="J152" s="89"/>
      <c r="K152" s="89"/>
      <c r="L152" s="89"/>
      <c r="M152" s="89"/>
      <c r="N152" s="89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</row>
    <row r="153" spans="4:25" s="64" customFormat="1" ht="9.9499999999999993" customHeight="1" x14ac:dyDescent="0.25">
      <c r="D153" s="85"/>
      <c r="F153" s="58"/>
      <c r="G153" s="89"/>
      <c r="H153" s="89"/>
      <c r="I153" s="89"/>
      <c r="J153" s="89"/>
      <c r="K153" s="89"/>
      <c r="L153" s="89"/>
      <c r="M153" s="89"/>
      <c r="N153" s="89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</row>
    <row r="154" spans="4:25" s="64" customFormat="1" ht="9.9499999999999993" customHeight="1" x14ac:dyDescent="0.25">
      <c r="D154" s="85"/>
      <c r="F154" s="58"/>
      <c r="G154" s="89"/>
      <c r="H154" s="89"/>
      <c r="I154" s="89"/>
      <c r="J154" s="89"/>
      <c r="K154" s="89"/>
      <c r="L154" s="89"/>
      <c r="M154" s="89"/>
      <c r="N154" s="89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</row>
    <row r="158" spans="4:25" s="64" customFormat="1" ht="9.9499999999999993" customHeight="1" x14ac:dyDescent="0.25">
      <c r="D158" s="85"/>
      <c r="F158" s="58"/>
      <c r="G158" s="89"/>
      <c r="H158" s="89"/>
      <c r="I158" s="89"/>
      <c r="J158" s="89"/>
      <c r="K158" s="89"/>
      <c r="L158" s="89"/>
      <c r="M158" s="89"/>
      <c r="N158" s="89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</row>
    <row r="159" spans="4:25" s="64" customFormat="1" ht="9.9499999999999993" customHeight="1" x14ac:dyDescent="0.25">
      <c r="D159" s="85"/>
      <c r="F159" s="58"/>
      <c r="G159" s="89"/>
      <c r="H159" s="89"/>
      <c r="I159" s="89"/>
      <c r="J159" s="89"/>
      <c r="K159" s="89"/>
      <c r="L159" s="89"/>
      <c r="M159" s="89"/>
      <c r="N159" s="89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</row>
    <row r="160" spans="4:25" s="64" customFormat="1" ht="9.9499999999999993" customHeight="1" x14ac:dyDescent="0.25">
      <c r="D160" s="85"/>
      <c r="F160" s="58"/>
      <c r="G160" s="89"/>
      <c r="H160" s="89"/>
      <c r="I160" s="89"/>
      <c r="J160" s="89"/>
      <c r="K160" s="89"/>
      <c r="L160" s="89"/>
      <c r="M160" s="89"/>
      <c r="N160" s="89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</row>
    <row r="161" spans="4:25" s="64" customFormat="1" ht="9.9499999999999993" customHeight="1" x14ac:dyDescent="0.25">
      <c r="D161" s="85"/>
      <c r="F161" s="58"/>
      <c r="G161" s="89"/>
      <c r="H161" s="89"/>
      <c r="I161" s="89"/>
      <c r="J161" s="89"/>
      <c r="K161" s="89"/>
      <c r="L161" s="89"/>
      <c r="M161" s="89"/>
      <c r="N161" s="89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</row>
    <row r="162" spans="4:25" s="64" customFormat="1" ht="9.9499999999999993" customHeight="1" x14ac:dyDescent="0.25">
      <c r="D162" s="85"/>
      <c r="F162" s="58"/>
      <c r="G162" s="89"/>
      <c r="H162" s="89"/>
      <c r="I162" s="89"/>
      <c r="J162" s="89"/>
      <c r="K162" s="89"/>
      <c r="L162" s="89"/>
      <c r="M162" s="89"/>
      <c r="N162" s="89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</row>
    <row r="163" spans="4:25" s="64" customFormat="1" ht="9.9499999999999993" customHeight="1" x14ac:dyDescent="0.25">
      <c r="D163" s="85"/>
      <c r="F163" s="58"/>
      <c r="G163" s="89"/>
      <c r="H163" s="89"/>
      <c r="I163" s="89"/>
      <c r="J163" s="89"/>
      <c r="K163" s="89"/>
      <c r="L163" s="89"/>
      <c r="M163" s="89"/>
      <c r="N163" s="89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</row>
    <row r="164" spans="4:25" s="64" customFormat="1" ht="9.9499999999999993" customHeight="1" x14ac:dyDescent="0.25">
      <c r="D164" s="85"/>
      <c r="F164" s="58"/>
      <c r="G164" s="89"/>
      <c r="H164" s="89"/>
      <c r="I164" s="89"/>
      <c r="J164" s="89"/>
      <c r="K164" s="89"/>
      <c r="L164" s="89"/>
      <c r="M164" s="89"/>
      <c r="N164" s="89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</row>
    <row r="165" spans="4:25" s="64" customFormat="1" ht="9.9499999999999993" customHeight="1" x14ac:dyDescent="0.25">
      <c r="D165" s="85"/>
      <c r="F165" s="58"/>
      <c r="G165" s="89"/>
      <c r="H165" s="89"/>
      <c r="I165" s="89"/>
      <c r="J165" s="89"/>
      <c r="K165" s="89"/>
      <c r="L165" s="89"/>
      <c r="M165" s="89"/>
      <c r="N165" s="89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</row>
    <row r="166" spans="4:25" s="64" customFormat="1" ht="9.9499999999999993" customHeight="1" x14ac:dyDescent="0.25">
      <c r="D166" s="85"/>
      <c r="F166" s="58"/>
      <c r="G166" s="89"/>
      <c r="H166" s="89"/>
      <c r="I166" s="89"/>
      <c r="J166" s="89"/>
      <c r="K166" s="89"/>
      <c r="L166" s="89"/>
      <c r="M166" s="89"/>
      <c r="N166" s="89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</row>
    <row r="167" spans="4:25" s="64" customFormat="1" ht="9.9499999999999993" customHeight="1" x14ac:dyDescent="0.25">
      <c r="D167" s="85"/>
      <c r="F167" s="58"/>
      <c r="G167" s="89"/>
      <c r="H167" s="89"/>
      <c r="I167" s="89"/>
      <c r="J167" s="89"/>
      <c r="K167" s="89"/>
      <c r="L167" s="89"/>
      <c r="M167" s="89"/>
      <c r="N167" s="89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</row>
    <row r="168" spans="4:25" s="64" customFormat="1" ht="9.9499999999999993" customHeight="1" x14ac:dyDescent="0.25">
      <c r="D168" s="85"/>
      <c r="F168" s="58"/>
      <c r="G168" s="89"/>
      <c r="H168" s="89"/>
      <c r="I168" s="89"/>
      <c r="J168" s="89"/>
      <c r="K168" s="89"/>
      <c r="L168" s="89"/>
      <c r="M168" s="89"/>
      <c r="N168" s="89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</row>
    <row r="169" spans="4:25" s="64" customFormat="1" ht="9.9499999999999993" customHeight="1" x14ac:dyDescent="0.25">
      <c r="D169" s="85"/>
      <c r="F169" s="58"/>
      <c r="G169" s="89"/>
      <c r="H169" s="89"/>
      <c r="I169" s="89"/>
      <c r="J169" s="89"/>
      <c r="K169" s="89"/>
      <c r="L169" s="89"/>
      <c r="M169" s="89"/>
      <c r="N169" s="89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</row>
    <row r="170" spans="4:25" s="64" customFormat="1" ht="9.9499999999999993" customHeight="1" x14ac:dyDescent="0.25">
      <c r="D170" s="85"/>
      <c r="F170" s="58"/>
      <c r="G170" s="89"/>
      <c r="H170" s="89"/>
      <c r="I170" s="89"/>
      <c r="J170" s="89"/>
      <c r="K170" s="89"/>
      <c r="L170" s="89"/>
      <c r="M170" s="89"/>
      <c r="N170" s="89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</row>
    <row r="171" spans="4:25" s="64" customFormat="1" ht="9.9499999999999993" customHeight="1" x14ac:dyDescent="0.25">
      <c r="D171" s="85"/>
      <c r="F171" s="58"/>
      <c r="G171" s="89"/>
      <c r="H171" s="89"/>
      <c r="I171" s="89"/>
      <c r="J171" s="89"/>
      <c r="K171" s="89"/>
      <c r="L171" s="89"/>
      <c r="M171" s="89"/>
      <c r="N171" s="89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</row>
    <row r="172" spans="4:25" s="64" customFormat="1" ht="9.9499999999999993" customHeight="1" x14ac:dyDescent="0.25">
      <c r="D172" s="85"/>
      <c r="F172" s="58"/>
      <c r="G172" s="89"/>
      <c r="H172" s="89"/>
      <c r="I172" s="89"/>
      <c r="J172" s="89"/>
      <c r="K172" s="89"/>
      <c r="L172" s="89"/>
      <c r="M172" s="89"/>
      <c r="N172" s="89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4:25" s="64" customFormat="1" ht="9.9499999999999993" customHeight="1" x14ac:dyDescent="0.25">
      <c r="D173" s="85"/>
      <c r="F173" s="58"/>
      <c r="G173" s="89"/>
      <c r="H173" s="89"/>
      <c r="I173" s="89"/>
      <c r="J173" s="89"/>
      <c r="K173" s="89"/>
      <c r="L173" s="89"/>
      <c r="M173" s="89"/>
      <c r="N173" s="89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</row>
    <row r="174" spans="4:25" s="64" customFormat="1" ht="9.9499999999999993" customHeight="1" x14ac:dyDescent="0.25">
      <c r="D174" s="85"/>
      <c r="F174" s="58"/>
      <c r="G174" s="89"/>
      <c r="H174" s="89"/>
      <c r="I174" s="89"/>
      <c r="J174" s="89"/>
      <c r="K174" s="89"/>
      <c r="L174" s="89"/>
      <c r="M174" s="89"/>
      <c r="N174" s="89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</row>
    <row r="175" spans="4:25" s="64" customFormat="1" ht="9.9499999999999993" customHeight="1" x14ac:dyDescent="0.25">
      <c r="D175" s="85"/>
      <c r="F175" s="58"/>
      <c r="G175" s="89"/>
      <c r="H175" s="89"/>
      <c r="I175" s="89"/>
      <c r="J175" s="89"/>
      <c r="K175" s="89"/>
      <c r="L175" s="89"/>
      <c r="M175" s="89"/>
      <c r="N175" s="89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</row>
    <row r="176" spans="4:25" s="64" customFormat="1" ht="9.9499999999999993" customHeight="1" x14ac:dyDescent="0.25">
      <c r="D176" s="85"/>
      <c r="F176" s="58"/>
      <c r="G176" s="89"/>
      <c r="H176" s="89"/>
      <c r="I176" s="89"/>
      <c r="J176" s="89"/>
      <c r="K176" s="89"/>
      <c r="L176" s="89"/>
      <c r="M176" s="89"/>
      <c r="N176" s="89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</row>
    <row r="177" spans="4:25" s="64" customFormat="1" ht="9.9499999999999993" customHeight="1" x14ac:dyDescent="0.25">
      <c r="D177" s="85"/>
      <c r="F177" s="58"/>
      <c r="G177" s="89"/>
      <c r="H177" s="89"/>
      <c r="I177" s="89"/>
      <c r="J177" s="89"/>
      <c r="K177" s="89"/>
      <c r="L177" s="89"/>
      <c r="M177" s="89"/>
      <c r="N177" s="89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</row>
    <row r="182" spans="4:25" s="64" customFormat="1" ht="9.9499999999999993" customHeight="1" x14ac:dyDescent="0.25">
      <c r="D182" s="85"/>
      <c r="F182" s="58"/>
      <c r="G182" s="89"/>
      <c r="H182" s="89"/>
      <c r="I182" s="89"/>
      <c r="J182" s="89"/>
      <c r="K182" s="89"/>
      <c r="L182" s="89"/>
      <c r="M182" s="89"/>
      <c r="N182" s="89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</row>
    <row r="183" spans="4:25" s="64" customFormat="1" ht="9.9499999999999993" customHeight="1" x14ac:dyDescent="0.25">
      <c r="D183" s="85"/>
      <c r="F183" s="58"/>
      <c r="G183" s="89"/>
      <c r="H183" s="89"/>
      <c r="I183" s="89"/>
      <c r="J183" s="89"/>
      <c r="K183" s="89"/>
      <c r="L183" s="89"/>
      <c r="M183" s="89"/>
      <c r="N183" s="89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</row>
    <row r="184" spans="4:25" s="64" customFormat="1" ht="9.9499999999999993" customHeight="1" x14ac:dyDescent="0.25">
      <c r="D184" s="85"/>
      <c r="F184" s="58"/>
      <c r="G184" s="89"/>
      <c r="H184" s="89"/>
      <c r="I184" s="89"/>
      <c r="J184" s="89"/>
      <c r="K184" s="89"/>
      <c r="L184" s="89"/>
      <c r="M184" s="89"/>
      <c r="N184" s="89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</row>
    <row r="185" spans="4:25" s="64" customFormat="1" ht="9.9499999999999993" customHeight="1" x14ac:dyDescent="0.25">
      <c r="D185" s="85"/>
      <c r="F185" s="58"/>
      <c r="G185" s="89"/>
      <c r="H185" s="89"/>
      <c r="I185" s="89"/>
      <c r="J185" s="89"/>
      <c r="K185" s="89"/>
      <c r="L185" s="89"/>
      <c r="M185" s="89"/>
      <c r="N185" s="89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</row>
    <row r="186" spans="4:25" s="64" customFormat="1" ht="9.9499999999999993" customHeight="1" x14ac:dyDescent="0.25">
      <c r="D186" s="85"/>
      <c r="F186" s="58"/>
      <c r="G186" s="89"/>
      <c r="H186" s="89"/>
      <c r="I186" s="89"/>
      <c r="J186" s="89"/>
      <c r="K186" s="89"/>
      <c r="L186" s="89"/>
      <c r="M186" s="89"/>
      <c r="N186" s="89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</row>
    <row r="187" spans="4:25" s="64" customFormat="1" ht="9.9499999999999993" customHeight="1" x14ac:dyDescent="0.25">
      <c r="D187" s="85"/>
      <c r="F187" s="58"/>
      <c r="G187" s="89"/>
      <c r="H187" s="89"/>
      <c r="I187" s="89"/>
      <c r="J187" s="89"/>
      <c r="K187" s="89"/>
      <c r="L187" s="89"/>
      <c r="M187" s="89"/>
      <c r="N187" s="89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</row>
    <row r="188" spans="4:25" s="64" customFormat="1" ht="9.9499999999999993" customHeight="1" x14ac:dyDescent="0.25">
      <c r="D188" s="85"/>
      <c r="F188" s="58"/>
      <c r="G188" s="89"/>
      <c r="H188" s="89"/>
      <c r="I188" s="89"/>
      <c r="J188" s="89"/>
      <c r="K188" s="89"/>
      <c r="L188" s="89"/>
      <c r="M188" s="89"/>
      <c r="N188" s="89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</row>
    <row r="189" spans="4:25" s="64" customFormat="1" ht="9.9499999999999993" customHeight="1" x14ac:dyDescent="0.25">
      <c r="D189" s="85"/>
      <c r="F189" s="58"/>
      <c r="G189" s="89"/>
      <c r="H189" s="89"/>
      <c r="I189" s="89"/>
      <c r="J189" s="89"/>
      <c r="K189" s="89"/>
      <c r="L189" s="89"/>
      <c r="M189" s="89"/>
      <c r="N189" s="89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</row>
    <row r="190" spans="4:25" s="64" customFormat="1" ht="9.9499999999999993" customHeight="1" x14ac:dyDescent="0.25">
      <c r="D190" s="85"/>
      <c r="F190" s="58"/>
      <c r="G190" s="89"/>
      <c r="H190" s="89"/>
      <c r="I190" s="89"/>
      <c r="J190" s="89"/>
      <c r="K190" s="89"/>
      <c r="L190" s="89"/>
      <c r="M190" s="89"/>
      <c r="N190" s="89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</row>
    <row r="191" spans="4:25" s="64" customFormat="1" ht="9.9499999999999993" customHeight="1" x14ac:dyDescent="0.25">
      <c r="D191" s="85"/>
      <c r="F191" s="58"/>
      <c r="G191" s="89"/>
      <c r="H191" s="89"/>
      <c r="I191" s="89"/>
      <c r="J191" s="89"/>
      <c r="K191" s="89"/>
      <c r="L191" s="89"/>
      <c r="M191" s="89"/>
      <c r="N191" s="89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</row>
    <row r="192" spans="4:25" s="64" customFormat="1" ht="9.9499999999999993" customHeight="1" x14ac:dyDescent="0.25">
      <c r="D192" s="85"/>
      <c r="F192" s="58"/>
      <c r="G192" s="89"/>
      <c r="H192" s="89"/>
      <c r="I192" s="89"/>
      <c r="J192" s="89"/>
      <c r="K192" s="89"/>
      <c r="L192" s="89"/>
      <c r="M192" s="89"/>
      <c r="N192" s="89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</row>
    <row r="193" spans="4:25" s="64" customFormat="1" ht="9.9499999999999993" customHeight="1" x14ac:dyDescent="0.25">
      <c r="D193" s="85"/>
      <c r="F193" s="58"/>
      <c r="G193" s="89"/>
      <c r="H193" s="89"/>
      <c r="I193" s="89"/>
      <c r="J193" s="89"/>
      <c r="K193" s="89"/>
      <c r="L193" s="89"/>
      <c r="M193" s="89"/>
      <c r="N193" s="89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</row>
    <row r="194" spans="4:25" s="64" customFormat="1" ht="9.9499999999999993" customHeight="1" x14ac:dyDescent="0.25">
      <c r="D194" s="85"/>
      <c r="F194" s="58"/>
      <c r="G194" s="89"/>
      <c r="H194" s="89"/>
      <c r="I194" s="89"/>
      <c r="J194" s="89"/>
      <c r="K194" s="89"/>
      <c r="L194" s="89"/>
      <c r="M194" s="89"/>
      <c r="N194" s="89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</row>
    <row r="195" spans="4:25" s="64" customFormat="1" ht="9.9499999999999993" customHeight="1" x14ac:dyDescent="0.25">
      <c r="D195" s="85"/>
      <c r="F195" s="58"/>
      <c r="G195" s="89"/>
      <c r="H195" s="89"/>
      <c r="I195" s="89"/>
      <c r="J195" s="89"/>
      <c r="K195" s="89"/>
      <c r="L195" s="89"/>
      <c r="M195" s="89"/>
      <c r="N195" s="89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</row>
    <row r="196" spans="4:25" s="64" customFormat="1" ht="9.9499999999999993" customHeight="1" x14ac:dyDescent="0.25">
      <c r="D196" s="85"/>
      <c r="F196" s="58"/>
      <c r="G196" s="89"/>
      <c r="H196" s="89"/>
      <c r="I196" s="89"/>
      <c r="J196" s="89"/>
      <c r="K196" s="89"/>
      <c r="L196" s="89"/>
      <c r="M196" s="89"/>
      <c r="N196" s="89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</row>
    <row r="197" spans="4:25" s="64" customFormat="1" ht="9.9499999999999993" customHeight="1" x14ac:dyDescent="0.25">
      <c r="D197" s="85"/>
      <c r="F197" s="58"/>
      <c r="G197" s="89"/>
      <c r="H197" s="89"/>
      <c r="I197" s="89"/>
      <c r="J197" s="89"/>
      <c r="K197" s="89"/>
      <c r="L197" s="89"/>
      <c r="M197" s="89"/>
      <c r="N197" s="89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</row>
    <row r="198" spans="4:25" s="64" customFormat="1" ht="9.9499999999999993" customHeight="1" x14ac:dyDescent="0.25">
      <c r="D198" s="85"/>
      <c r="F198" s="58"/>
      <c r="G198" s="89"/>
      <c r="H198" s="89"/>
      <c r="I198" s="89"/>
      <c r="J198" s="89"/>
      <c r="K198" s="89"/>
      <c r="L198" s="89"/>
      <c r="M198" s="89"/>
      <c r="N198" s="89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</row>
    <row r="199" spans="4:25" s="64" customFormat="1" ht="9.9499999999999993" customHeight="1" x14ac:dyDescent="0.25">
      <c r="D199" s="85"/>
      <c r="F199" s="58"/>
      <c r="G199" s="89"/>
      <c r="H199" s="89"/>
      <c r="I199" s="89"/>
      <c r="J199" s="89"/>
      <c r="K199" s="89"/>
      <c r="L199" s="89"/>
      <c r="M199" s="89"/>
      <c r="N199" s="89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</row>
    <row r="200" spans="4:25" s="64" customFormat="1" ht="9.9499999999999993" customHeight="1" x14ac:dyDescent="0.25">
      <c r="D200" s="85"/>
      <c r="F200" s="58"/>
      <c r="G200" s="89"/>
      <c r="H200" s="89"/>
      <c r="I200" s="89"/>
      <c r="J200" s="89"/>
      <c r="K200" s="89"/>
      <c r="L200" s="89"/>
      <c r="M200" s="89"/>
      <c r="N200" s="89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</row>
    <row r="201" spans="4:25" s="64" customFormat="1" ht="9.9499999999999993" customHeight="1" x14ac:dyDescent="0.25">
      <c r="D201" s="85"/>
      <c r="F201" s="58"/>
      <c r="G201" s="89"/>
      <c r="H201" s="89"/>
      <c r="I201" s="89"/>
      <c r="J201" s="89"/>
      <c r="K201" s="89"/>
      <c r="L201" s="89"/>
      <c r="M201" s="89"/>
      <c r="N201" s="89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</row>
    <row r="202" spans="4:25" s="64" customFormat="1" ht="9.9499999999999993" customHeight="1" x14ac:dyDescent="0.25">
      <c r="D202" s="85"/>
      <c r="F202" s="58"/>
      <c r="G202" s="89"/>
      <c r="H202" s="89"/>
      <c r="I202" s="89"/>
      <c r="J202" s="89"/>
      <c r="K202" s="89"/>
      <c r="L202" s="89"/>
      <c r="M202" s="89"/>
      <c r="N202" s="89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</row>
  </sheetData>
  <mergeCells count="198">
    <mergeCell ref="C11:C12"/>
    <mergeCell ref="E11:E12"/>
    <mergeCell ref="F11:F12"/>
    <mergeCell ref="C5:C6"/>
    <mergeCell ref="E5:E6"/>
    <mergeCell ref="F5:F6"/>
    <mergeCell ref="C7:C8"/>
    <mergeCell ref="E7:E8"/>
    <mergeCell ref="F7:F8"/>
    <mergeCell ref="C9:C10"/>
    <mergeCell ref="E9:E10"/>
    <mergeCell ref="F9:F10"/>
    <mergeCell ref="C19:C20"/>
    <mergeCell ref="E19:E20"/>
    <mergeCell ref="F19:F20"/>
    <mergeCell ref="C21:C22"/>
    <mergeCell ref="E21:E22"/>
    <mergeCell ref="F21:F22"/>
    <mergeCell ref="C13:C14"/>
    <mergeCell ref="E13:E14"/>
    <mergeCell ref="F13:F14"/>
    <mergeCell ref="C15:C16"/>
    <mergeCell ref="C17:C18"/>
    <mergeCell ref="E17:E18"/>
    <mergeCell ref="F17:F18"/>
    <mergeCell ref="C27:C28"/>
    <mergeCell ref="E27:E28"/>
    <mergeCell ref="F27:F28"/>
    <mergeCell ref="C29:C30"/>
    <mergeCell ref="E29:E30"/>
    <mergeCell ref="F29:F30"/>
    <mergeCell ref="C23:C24"/>
    <mergeCell ref="E23:E24"/>
    <mergeCell ref="F23:F24"/>
    <mergeCell ref="C25:C26"/>
    <mergeCell ref="E25:E26"/>
    <mergeCell ref="F25:F26"/>
    <mergeCell ref="C35:C36"/>
    <mergeCell ref="E35:E36"/>
    <mergeCell ref="F35:F36"/>
    <mergeCell ref="C37:C38"/>
    <mergeCell ref="E37:E38"/>
    <mergeCell ref="F37:F38"/>
    <mergeCell ref="C31:C32"/>
    <mergeCell ref="E31:E32"/>
    <mergeCell ref="F31:F32"/>
    <mergeCell ref="C33:C34"/>
    <mergeCell ref="E33:E34"/>
    <mergeCell ref="F33:F34"/>
    <mergeCell ref="F47:F48"/>
    <mergeCell ref="E45:E46"/>
    <mergeCell ref="F45:F46"/>
    <mergeCell ref="F59:F60"/>
    <mergeCell ref="C51:C52"/>
    <mergeCell ref="E51:E52"/>
    <mergeCell ref="E55:E56"/>
    <mergeCell ref="F55:F56"/>
    <mergeCell ref="C49:C50"/>
    <mergeCell ref="E49:E50"/>
    <mergeCell ref="F49:F50"/>
    <mergeCell ref="F51:F52"/>
    <mergeCell ref="C39:C40"/>
    <mergeCell ref="E39:E40"/>
    <mergeCell ref="F39:F40"/>
    <mergeCell ref="C41:C42"/>
    <mergeCell ref="C71:C72"/>
    <mergeCell ref="E71:E72"/>
    <mergeCell ref="F71:F72"/>
    <mergeCell ref="C65:C66"/>
    <mergeCell ref="E65:E66"/>
    <mergeCell ref="F65:F66"/>
    <mergeCell ref="C67:C68"/>
    <mergeCell ref="E67:E68"/>
    <mergeCell ref="F67:F68"/>
    <mergeCell ref="E57:E58"/>
    <mergeCell ref="F57:F58"/>
    <mergeCell ref="E59:E60"/>
    <mergeCell ref="F41:F42"/>
    <mergeCell ref="C43:C44"/>
    <mergeCell ref="E41:E42"/>
    <mergeCell ref="F43:F44"/>
    <mergeCell ref="C45:C46"/>
    <mergeCell ref="E43:E44"/>
    <mergeCell ref="C47:C48"/>
    <mergeCell ref="E47:E48"/>
    <mergeCell ref="O3:O4"/>
    <mergeCell ref="O5:O6"/>
    <mergeCell ref="P5:P6"/>
    <mergeCell ref="O7:O8"/>
    <mergeCell ref="P7:P8"/>
    <mergeCell ref="O9:O10"/>
    <mergeCell ref="P9:P10"/>
    <mergeCell ref="C69:C70"/>
    <mergeCell ref="E69:E70"/>
    <mergeCell ref="F69:F70"/>
    <mergeCell ref="C61:C62"/>
    <mergeCell ref="E61:E62"/>
    <mergeCell ref="F61:F62"/>
    <mergeCell ref="C63:C64"/>
    <mergeCell ref="E63:E64"/>
    <mergeCell ref="F63:F64"/>
    <mergeCell ref="C57:C58"/>
    <mergeCell ref="C59:C60"/>
    <mergeCell ref="E15:E16"/>
    <mergeCell ref="F15:F16"/>
    <mergeCell ref="C53:C54"/>
    <mergeCell ref="E53:E54"/>
    <mergeCell ref="F53:F54"/>
    <mergeCell ref="C55:C56"/>
    <mergeCell ref="O17:O18"/>
    <mergeCell ref="P17:P18"/>
    <mergeCell ref="O19:O20"/>
    <mergeCell ref="P19:P20"/>
    <mergeCell ref="O21:O22"/>
    <mergeCell ref="P21:P22"/>
    <mergeCell ref="O11:O12"/>
    <mergeCell ref="P11:P12"/>
    <mergeCell ref="O13:O14"/>
    <mergeCell ref="P13:P14"/>
    <mergeCell ref="O15:O16"/>
    <mergeCell ref="P15:P16"/>
    <mergeCell ref="O29:O30"/>
    <mergeCell ref="P29:P30"/>
    <mergeCell ref="O31:O32"/>
    <mergeCell ref="P31:P32"/>
    <mergeCell ref="O33:O34"/>
    <mergeCell ref="P33:P34"/>
    <mergeCell ref="O23:O24"/>
    <mergeCell ref="P23:P24"/>
    <mergeCell ref="O25:O26"/>
    <mergeCell ref="P25:P26"/>
    <mergeCell ref="O27:O28"/>
    <mergeCell ref="P27:P28"/>
    <mergeCell ref="O41:O42"/>
    <mergeCell ref="P41:P42"/>
    <mergeCell ref="O43:O44"/>
    <mergeCell ref="P43:P44"/>
    <mergeCell ref="O45:O46"/>
    <mergeCell ref="P45:P46"/>
    <mergeCell ref="O35:O36"/>
    <mergeCell ref="P35:P36"/>
    <mergeCell ref="O37:O38"/>
    <mergeCell ref="P37:P38"/>
    <mergeCell ref="O39:O40"/>
    <mergeCell ref="P39:P40"/>
    <mergeCell ref="O53:O54"/>
    <mergeCell ref="P53:P54"/>
    <mergeCell ref="O55:O56"/>
    <mergeCell ref="P55:P56"/>
    <mergeCell ref="O57:O58"/>
    <mergeCell ref="P57:P58"/>
    <mergeCell ref="O47:O48"/>
    <mergeCell ref="P47:P48"/>
    <mergeCell ref="O49:O50"/>
    <mergeCell ref="P49:P50"/>
    <mergeCell ref="O51:O52"/>
    <mergeCell ref="P51:P52"/>
    <mergeCell ref="O65:O66"/>
    <mergeCell ref="P65:P66"/>
    <mergeCell ref="O67:O68"/>
    <mergeCell ref="P67:P68"/>
    <mergeCell ref="O59:O60"/>
    <mergeCell ref="P59:P60"/>
    <mergeCell ref="O61:O62"/>
    <mergeCell ref="P61:P62"/>
    <mergeCell ref="O63:O64"/>
    <mergeCell ref="P63:P64"/>
    <mergeCell ref="I9:I10"/>
    <mergeCell ref="J13:J14"/>
    <mergeCell ref="I18:I19"/>
    <mergeCell ref="K21:K22"/>
    <mergeCell ref="I26:I27"/>
    <mergeCell ref="J30:J31"/>
    <mergeCell ref="I34:I35"/>
    <mergeCell ref="L38:L39"/>
    <mergeCell ref="I42:I43"/>
    <mergeCell ref="J46:J47"/>
    <mergeCell ref="I50:I51"/>
    <mergeCell ref="K55:K56"/>
    <mergeCell ref="I58:I59"/>
    <mergeCell ref="J63:J64"/>
    <mergeCell ref="I67:I68"/>
    <mergeCell ref="G68:G69"/>
    <mergeCell ref="H64:H65"/>
    <mergeCell ref="H60:H61"/>
    <mergeCell ref="H56:H57"/>
    <mergeCell ref="H52:H53"/>
    <mergeCell ref="G8:G9"/>
    <mergeCell ref="H48:H49"/>
    <mergeCell ref="H44:H45"/>
    <mergeCell ref="H40:H41"/>
    <mergeCell ref="H36:H37"/>
    <mergeCell ref="H32:H33"/>
    <mergeCell ref="H28:H29"/>
    <mergeCell ref="H24:H25"/>
    <mergeCell ref="H20:H21"/>
    <mergeCell ref="H16:H17"/>
    <mergeCell ref="H12:H13"/>
  </mergeCells>
  <phoneticPr fontId="2"/>
  <conditionalFormatting sqref="Q73">
    <cfRule type="duplicateValues" dxfId="3" priority="4"/>
  </conditionalFormatting>
  <conditionalFormatting sqref="Q74:Q107">
    <cfRule type="duplicateValues" dxfId="2" priority="3"/>
  </conditionalFormatting>
  <conditionalFormatting sqref="Q77:Q82">
    <cfRule type="duplicateValues" dxfId="1" priority="2" stopIfTrue="1"/>
  </conditionalFormatting>
  <conditionalFormatting sqref="E5:E72">
    <cfRule type="cellIs" dxfId="0" priority="10" operator="equal">
      <formula>$E$2</formula>
    </cfRule>
  </conditionalFormatting>
  <dataValidations count="3">
    <dataValidation type="list" allowBlank="1" showInputMessage="1" showErrorMessage="1" sqref="O74:O107">
      <formula1>$N$2:$N$9</formula1>
    </dataValidation>
    <dataValidation type="list" allowBlank="1" showInputMessage="1" showErrorMessage="1" sqref="S74:S107">
      <formula1>$L$4:$L$6</formula1>
    </dataValidation>
    <dataValidation type="list" allowBlank="1" showInputMessage="1" showErrorMessage="1" sqref="E2">
      <formula1>$R$3:$R$10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１男組手</vt:lpstr>
      <vt:lpstr>２男組手</vt:lpstr>
      <vt:lpstr>３男組手</vt:lpstr>
      <vt:lpstr>４男組手</vt:lpstr>
      <vt:lpstr>５男組手</vt:lpstr>
      <vt:lpstr>６男組手</vt:lpstr>
      <vt:lpstr>'１男組手'!Print_Area</vt:lpstr>
      <vt:lpstr>'２男組手'!Print_Area</vt:lpstr>
      <vt:lpstr>'３男組手'!Print_Area</vt:lpstr>
      <vt:lpstr>'４男組手'!Print_Area</vt:lpstr>
      <vt:lpstr>'５男組手'!Print_Area</vt:lpstr>
      <vt:lpstr>'６男組手'!Print_Area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chiyono</dc:creator>
  <cp:lastModifiedBy>user</cp:lastModifiedBy>
  <cp:lastPrinted>2022-09-28T06:16:31Z</cp:lastPrinted>
  <dcterms:created xsi:type="dcterms:W3CDTF">2022-09-19T14:53:19Z</dcterms:created>
  <dcterms:modified xsi:type="dcterms:W3CDTF">2022-09-29T05:41:34Z</dcterms:modified>
</cp:coreProperties>
</file>