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Owner\Desktop\令和6年度　熊空連\県連\令和６年度中学生大会\"/>
    </mc:Choice>
  </mc:AlternateContent>
  <xr:revisionPtr revIDLastSave="0" documentId="8_{84826708-EA48-4898-9269-8438F0787178}" xr6:coauthVersionLast="47" xr6:coauthVersionMax="47" xr10:uidLastSave="{00000000-0000-0000-0000-000000000000}"/>
  <workbookProtection lockStructure="1"/>
  <bookViews>
    <workbookView xWindow="-120" yWindow="-120" windowWidth="29040" windowHeight="15720" activeTab="2"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エントリー表!$A$2:$N$95</definedName>
    <definedName name="_xlnm.Print_Area" localSheetId="3">過払い!$A$1:$H$29</definedName>
    <definedName name="_xlnm.Print_Area" localSheetId="1">申込書!$A$2:$S$43,申込書!$A$45:$I$59</definedName>
    <definedName name="_xlnm.Print_Area" localSheetId="0">注意事項!$A$1:$A$28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H22" i="1"/>
  <c r="G23" i="1"/>
  <c r="H23" i="1"/>
  <c r="G24" i="1"/>
  <c r="H24" i="1"/>
  <c r="G25" i="1"/>
  <c r="H25" i="1"/>
  <c r="G26" i="1"/>
  <c r="H26" i="1"/>
  <c r="G27" i="1"/>
  <c r="H27" i="1"/>
  <c r="G28" i="1"/>
  <c r="H28" i="1"/>
  <c r="G29" i="1"/>
  <c r="H29" i="1"/>
  <c r="G58" i="1" l="1"/>
  <c r="H20" i="1" l="1"/>
  <c r="H21" i="1"/>
  <c r="H37" i="1"/>
  <c r="H38" i="1"/>
  <c r="H30" i="1"/>
  <c r="H36" i="1"/>
  <c r="H35" i="1"/>
  <c r="H34" i="1"/>
  <c r="H41" i="1"/>
  <c r="H33" i="1"/>
  <c r="H40" i="1"/>
  <c r="H32" i="1"/>
  <c r="H39" i="1"/>
  <c r="H31" i="1"/>
  <c r="S29" i="1" l="1"/>
  <c r="V23" i="1" l="1"/>
  <c r="V24" i="1"/>
  <c r="V25" i="1"/>
  <c r="V26" i="1"/>
  <c r="V27" i="1"/>
  <c r="V28" i="1"/>
  <c r="V29" i="1"/>
  <c r="V30" i="1"/>
  <c r="V31" i="1"/>
  <c r="V32" i="1"/>
  <c r="V33" i="1"/>
  <c r="V34" i="1"/>
  <c r="V35" i="1"/>
  <c r="V36" i="1"/>
  <c r="V37" i="1"/>
  <c r="V38" i="1"/>
  <c r="V39" i="1"/>
  <c r="V40" i="1"/>
  <c r="V41" i="1"/>
  <c r="W29" i="1"/>
  <c r="W30" i="1"/>
  <c r="W31" i="1"/>
  <c r="W32" i="1"/>
  <c r="W33" i="1"/>
  <c r="W34" i="1"/>
  <c r="W35" i="1"/>
  <c r="W36" i="1"/>
  <c r="W37" i="1"/>
  <c r="W38" i="1"/>
  <c r="W39" i="1"/>
  <c r="W40" i="1"/>
  <c r="W41" i="1"/>
  <c r="S30" i="1"/>
  <c r="S31" i="1"/>
  <c r="S32" i="1"/>
  <c r="S33" i="1"/>
  <c r="S34" i="1"/>
  <c r="S35" i="1"/>
  <c r="S36" i="1"/>
  <c r="S37" i="1"/>
  <c r="W23" i="1"/>
  <c r="W24" i="1"/>
  <c r="W25" i="1"/>
  <c r="W26" i="1"/>
  <c r="W27" i="1"/>
  <c r="W28" i="1"/>
  <c r="W22" i="1"/>
  <c r="V22" i="1"/>
  <c r="U20" i="4" l="1"/>
  <c r="AA20" i="4" s="1"/>
  <c r="T32" i="4"/>
  <c r="X27" i="4"/>
  <c r="AF27" i="4" s="1"/>
  <c r="U38" i="4"/>
  <c r="AA38" i="4" s="1"/>
  <c r="T5" i="4"/>
  <c r="Y44" i="4"/>
  <c r="AE44" i="4" s="1"/>
  <c r="P19" i="4"/>
  <c r="V27" i="4"/>
  <c r="AB27" i="4" s="1"/>
  <c r="Y27" i="4"/>
  <c r="AE27" i="4" s="1"/>
  <c r="X36" i="4"/>
  <c r="AD36" i="4" s="1"/>
  <c r="P32" i="4"/>
  <c r="W42" i="4"/>
  <c r="AC42" i="4" s="1"/>
  <c r="T30" i="4"/>
  <c r="S36" i="4"/>
  <c r="R14" i="4"/>
  <c r="W46" i="4"/>
  <c r="AC46" i="4" s="1"/>
  <c r="Y40" i="4"/>
  <c r="AE40" i="4" s="1"/>
  <c r="X34" i="4"/>
  <c r="AD34" i="4" s="1"/>
  <c r="W29" i="4"/>
  <c r="AC29" i="4" s="1"/>
  <c r="R13" i="4"/>
  <c r="T38" i="4"/>
  <c r="R45" i="4"/>
  <c r="X40" i="4"/>
  <c r="AD40" i="4" s="1"/>
  <c r="U34" i="4"/>
  <c r="AA34" i="4" s="1"/>
  <c r="Q28" i="4"/>
  <c r="Y12" i="4"/>
  <c r="AG12" i="4" s="1"/>
  <c r="T43" i="4"/>
  <c r="S32" i="4"/>
  <c r="X42" i="4"/>
  <c r="AD42" i="4" s="1"/>
  <c r="U19" i="4"/>
  <c r="AA19" i="4" s="1"/>
  <c r="T36" i="4"/>
  <c r="Q41" i="4"/>
  <c r="X29" i="4"/>
  <c r="AD29" i="4" s="1"/>
  <c r="Q45" i="4"/>
  <c r="W38" i="4"/>
  <c r="AC38" i="4" s="1"/>
  <c r="P34" i="4"/>
  <c r="V46" i="4"/>
  <c r="AB46" i="4" s="1"/>
  <c r="S42" i="4"/>
  <c r="U40" i="4"/>
  <c r="AA40" i="4" s="1"/>
  <c r="P36" i="4"/>
  <c r="U31" i="4"/>
  <c r="AA31" i="4" s="1"/>
  <c r="X11" i="4"/>
  <c r="AD11" i="4" s="1"/>
  <c r="S46" i="4"/>
  <c r="R44" i="4"/>
  <c r="R42" i="4"/>
  <c r="P40" i="4"/>
  <c r="Y37" i="4"/>
  <c r="AE37" i="4" s="1"/>
  <c r="U35" i="4"/>
  <c r="AA35" i="4" s="1"/>
  <c r="U33" i="4"/>
  <c r="AA33" i="4" s="1"/>
  <c r="S31" i="4"/>
  <c r="R29" i="4"/>
  <c r="P27" i="4"/>
  <c r="T17" i="4"/>
  <c r="S11" i="4"/>
  <c r="Y45" i="4"/>
  <c r="AG45" i="4" s="1"/>
  <c r="Q44" i="4"/>
  <c r="Y41" i="4"/>
  <c r="AE41" i="4" s="1"/>
  <c r="V39" i="4"/>
  <c r="AB39" i="4" s="1"/>
  <c r="V37" i="4"/>
  <c r="AB37" i="4" s="1"/>
  <c r="S35" i="4"/>
  <c r="R33" i="4"/>
  <c r="R31" i="4"/>
  <c r="Y28" i="4"/>
  <c r="AG28" i="4" s="1"/>
  <c r="Y23" i="4"/>
  <c r="AE23" i="4" s="1"/>
  <c r="S16" i="4"/>
  <c r="Y9" i="4"/>
  <c r="AG9" i="4" s="1"/>
  <c r="W45" i="4"/>
  <c r="AC45" i="4" s="1"/>
  <c r="X43" i="4"/>
  <c r="AD43" i="4" s="1"/>
  <c r="T41" i="4"/>
  <c r="U39" i="4"/>
  <c r="AA39" i="4" s="1"/>
  <c r="Q37" i="4"/>
  <c r="R35" i="4"/>
  <c r="Y32" i="4"/>
  <c r="AG32" i="4" s="1"/>
  <c r="X30" i="4"/>
  <c r="AF30" i="4" s="1"/>
  <c r="T28" i="4"/>
  <c r="T23" i="4"/>
  <c r="X15" i="4"/>
  <c r="AD15" i="4" s="1"/>
  <c r="Q9" i="4"/>
  <c r="T44" i="4"/>
  <c r="P38" i="4"/>
  <c r="V33" i="4"/>
  <c r="AB33" i="4" s="1"/>
  <c r="S29" i="4"/>
  <c r="U27" i="4"/>
  <c r="AA27" i="4" s="1"/>
  <c r="Y17" i="4"/>
  <c r="AG17" i="4" s="1"/>
  <c r="V45" i="4"/>
  <c r="AB45" i="4" s="1"/>
  <c r="W43" i="4"/>
  <c r="AC43" i="4" s="1"/>
  <c r="R41" i="4"/>
  <c r="R39" i="4"/>
  <c r="Y36" i="4"/>
  <c r="AG36" i="4" s="1"/>
  <c r="Y34" i="4"/>
  <c r="AE34" i="4" s="1"/>
  <c r="X32" i="4"/>
  <c r="AD32" i="4" s="1"/>
  <c r="W30" i="4"/>
  <c r="AC30" i="4" s="1"/>
  <c r="R28" i="4"/>
  <c r="T22" i="4"/>
  <c r="W14" i="4"/>
  <c r="AC14" i="4" s="1"/>
  <c r="R6" i="4"/>
  <c r="X23" i="4"/>
  <c r="AF23" i="4" s="1"/>
  <c r="S22" i="4"/>
  <c r="Y20" i="4"/>
  <c r="AE20" i="4" s="1"/>
  <c r="T19" i="4"/>
  <c r="X17" i="4"/>
  <c r="AD17" i="4" s="1"/>
  <c r="R16" i="4"/>
  <c r="V14" i="4"/>
  <c r="AB14" i="4" s="1"/>
  <c r="Q13" i="4"/>
  <c r="W11" i="4"/>
  <c r="AC11" i="4" s="1"/>
  <c r="V9" i="4"/>
  <c r="AB9" i="4" s="1"/>
  <c r="W6" i="4"/>
  <c r="AC6" i="4" s="1"/>
  <c r="S23" i="4"/>
  <c r="Y21" i="4"/>
  <c r="AE21" i="4" s="1"/>
  <c r="T20" i="4"/>
  <c r="Y18" i="4"/>
  <c r="AE18" i="4" s="1"/>
  <c r="S17" i="4"/>
  <c r="W15" i="4"/>
  <c r="AC15" i="4" s="1"/>
  <c r="Q14" i="4"/>
  <c r="X12" i="4"/>
  <c r="AF12" i="4" s="1"/>
  <c r="P11" i="4"/>
  <c r="X8" i="4"/>
  <c r="AD8" i="4" s="1"/>
  <c r="Y5" i="4"/>
  <c r="AE5" i="4" s="1"/>
  <c r="T46" i="4"/>
  <c r="U43" i="4"/>
  <c r="AA43" i="4" s="1"/>
  <c r="P42" i="4"/>
  <c r="V40" i="4"/>
  <c r="AB40" i="4" s="1"/>
  <c r="S39" i="4"/>
  <c r="W37" i="4"/>
  <c r="AC37" i="4" s="1"/>
  <c r="Q36" i="4"/>
  <c r="V34" i="4"/>
  <c r="AB34" i="4" s="1"/>
  <c r="S33" i="4"/>
  <c r="Q32" i="4"/>
  <c r="U30" i="4"/>
  <c r="AA30" i="4" s="1"/>
  <c r="P29" i="4"/>
  <c r="Q23" i="4"/>
  <c r="W21" i="4"/>
  <c r="AC21" i="4" s="1"/>
  <c r="R20" i="4"/>
  <c r="W18" i="4"/>
  <c r="AC18" i="4" s="1"/>
  <c r="Q17" i="4"/>
  <c r="U15" i="4"/>
  <c r="AA15" i="4" s="1"/>
  <c r="V12" i="4"/>
  <c r="AB12" i="4" s="1"/>
  <c r="Y10" i="4"/>
  <c r="AE10" i="4" s="1"/>
  <c r="S8" i="4"/>
  <c r="P4" i="4"/>
  <c r="X4" i="4"/>
  <c r="AF4" i="4" s="1"/>
  <c r="U5" i="4"/>
  <c r="AA5" i="4" s="1"/>
  <c r="S6" i="4"/>
  <c r="P7" i="4"/>
  <c r="X7" i="4"/>
  <c r="T8" i="4"/>
  <c r="R9" i="4"/>
  <c r="V10" i="4"/>
  <c r="AB10" i="4" s="1"/>
  <c r="T11" i="4"/>
  <c r="R12" i="4"/>
  <c r="V13" i="4"/>
  <c r="AB13" i="4" s="1"/>
  <c r="S14" i="4"/>
  <c r="Q15" i="4"/>
  <c r="Y15" i="4"/>
  <c r="AE15" i="4" s="1"/>
  <c r="W16" i="4"/>
  <c r="AC16" i="4" s="1"/>
  <c r="U17" i="4"/>
  <c r="AA17" i="4" s="1"/>
  <c r="S18" i="4"/>
  <c r="Q19" i="4"/>
  <c r="Y19" i="4"/>
  <c r="V20" i="4"/>
  <c r="AB20" i="4" s="1"/>
  <c r="S21" i="4"/>
  <c r="P22" i="4"/>
  <c r="X22" i="4"/>
  <c r="AD22" i="4" s="1"/>
  <c r="U23" i="4"/>
  <c r="AA23" i="4" s="1"/>
  <c r="R4" i="4"/>
  <c r="R7" i="4"/>
  <c r="P10" i="4"/>
  <c r="V11" i="4"/>
  <c r="AB11" i="4" s="1"/>
  <c r="P13" i="4"/>
  <c r="U14" i="4"/>
  <c r="AA14" i="4" s="1"/>
  <c r="Q16" i="4"/>
  <c r="W17" i="4"/>
  <c r="AC17" i="4" s="1"/>
  <c r="P20" i="4"/>
  <c r="U21" i="4"/>
  <c r="AA21" i="4" s="1"/>
  <c r="W23" i="4"/>
  <c r="AC23" i="4" s="1"/>
  <c r="P5" i="4"/>
  <c r="V6" i="4"/>
  <c r="AB6" i="4" s="1"/>
  <c r="Q4" i="4"/>
  <c r="Y4" i="4"/>
  <c r="V5" i="4"/>
  <c r="AB5" i="4" s="1"/>
  <c r="T6" i="4"/>
  <c r="Q7" i="4"/>
  <c r="Y7" i="4"/>
  <c r="AE7" i="4" s="1"/>
  <c r="U8" i="4"/>
  <c r="AA8" i="4" s="1"/>
  <c r="S9" i="4"/>
  <c r="W10" i="4"/>
  <c r="AC10" i="4" s="1"/>
  <c r="U11" i="4"/>
  <c r="AA11" i="4" s="1"/>
  <c r="S12" i="4"/>
  <c r="W13" i="4"/>
  <c r="AC13" i="4" s="1"/>
  <c r="T14" i="4"/>
  <c r="R15" i="4"/>
  <c r="P16" i="4"/>
  <c r="X16" i="4"/>
  <c r="AD16" i="4" s="1"/>
  <c r="V17" i="4"/>
  <c r="AB17" i="4" s="1"/>
  <c r="T18" i="4"/>
  <c r="R19" i="4"/>
  <c r="W20" i="4"/>
  <c r="AC20" i="4" s="1"/>
  <c r="T21" i="4"/>
  <c r="Q22" i="4"/>
  <c r="Y22" i="4"/>
  <c r="V23" i="4"/>
  <c r="AB23" i="4" s="1"/>
  <c r="W5" i="4"/>
  <c r="AC5" i="4" s="1"/>
  <c r="U6" i="4"/>
  <c r="AA6" i="4" s="1"/>
  <c r="V8" i="4"/>
  <c r="AB8" i="4" s="1"/>
  <c r="X10" i="4"/>
  <c r="AD10" i="4" s="1"/>
  <c r="T12" i="4"/>
  <c r="X13" i="4"/>
  <c r="AD13" i="4" s="1"/>
  <c r="S15" i="4"/>
  <c r="Y16" i="4"/>
  <c r="AE16" i="4" s="1"/>
  <c r="U18" i="4"/>
  <c r="AA18" i="4" s="1"/>
  <c r="X20" i="4"/>
  <c r="AF20" i="4" s="1"/>
  <c r="X5" i="4"/>
  <c r="AF5" i="4" s="1"/>
  <c r="W8" i="4"/>
  <c r="AC8" i="4" s="1"/>
  <c r="T9" i="4"/>
  <c r="S19" i="4"/>
  <c r="R22" i="4"/>
  <c r="S4" i="4"/>
  <c r="S7" i="4"/>
  <c r="U9" i="4"/>
  <c r="AA9" i="4" s="1"/>
  <c r="U4" i="4"/>
  <c r="AA4" i="4" s="1"/>
  <c r="R5" i="4"/>
  <c r="P6" i="4"/>
  <c r="X6" i="4"/>
  <c r="U7" i="4"/>
  <c r="AA7" i="4" s="1"/>
  <c r="Q8" i="4"/>
  <c r="Y8" i="4"/>
  <c r="AE8" i="4" s="1"/>
  <c r="W9" i="4"/>
  <c r="AC9" i="4" s="1"/>
  <c r="S10" i="4"/>
  <c r="Q11" i="4"/>
  <c r="Y11" i="4"/>
  <c r="AG11" i="4" s="1"/>
  <c r="W12" i="4"/>
  <c r="AC12" i="4" s="1"/>
  <c r="S13" i="4"/>
  <c r="P14" i="4"/>
  <c r="X14" i="4"/>
  <c r="AF14" i="4" s="1"/>
  <c r="V15" i="4"/>
  <c r="AB15" i="4" s="1"/>
  <c r="T16" i="4"/>
  <c r="R17" i="4"/>
  <c r="P18" i="4"/>
  <c r="X18" i="4"/>
  <c r="AD18" i="4" s="1"/>
  <c r="V19" i="4"/>
  <c r="AB19" i="4" s="1"/>
  <c r="S20" i="4"/>
  <c r="P21" i="4"/>
  <c r="X21" i="4"/>
  <c r="AD21" i="4" s="1"/>
  <c r="U22" i="4"/>
  <c r="AA22" i="4" s="1"/>
  <c r="R23" i="4"/>
  <c r="V4" i="4"/>
  <c r="AB4" i="4" s="1"/>
  <c r="S5" i="4"/>
  <c r="Q6" i="4"/>
  <c r="Y6" i="4"/>
  <c r="AE6" i="4" s="1"/>
  <c r="V7" i="4"/>
  <c r="AB7" i="4" s="1"/>
  <c r="R8" i="4"/>
  <c r="P9" i="4"/>
  <c r="X9" i="4"/>
  <c r="T10" i="4"/>
  <c r="R11" i="4"/>
  <c r="P23" i="4"/>
  <c r="V21" i="4"/>
  <c r="AB21" i="4" s="1"/>
  <c r="Q20" i="4"/>
  <c r="V18" i="4"/>
  <c r="AB18" i="4" s="1"/>
  <c r="P17" i="4"/>
  <c r="T15" i="4"/>
  <c r="Y13" i="4"/>
  <c r="AE13" i="4" s="1"/>
  <c r="U12" i="4"/>
  <c r="AA12" i="4" s="1"/>
  <c r="U10" i="4"/>
  <c r="AA10" i="4" s="1"/>
  <c r="P8" i="4"/>
  <c r="Q5" i="4"/>
  <c r="R27" i="4"/>
  <c r="V28" i="4"/>
  <c r="AB28" i="4" s="1"/>
  <c r="T29" i="4"/>
  <c r="Q30" i="4"/>
  <c r="Y30" i="4"/>
  <c r="AE30" i="4" s="1"/>
  <c r="W31" i="4"/>
  <c r="AC31" i="4" s="1"/>
  <c r="U32" i="4"/>
  <c r="AA32" i="4" s="1"/>
  <c r="W33" i="4"/>
  <c r="AC33" i="4" s="1"/>
  <c r="R34" i="4"/>
  <c r="W35" i="4"/>
  <c r="AC35" i="4" s="1"/>
  <c r="U36" i="4"/>
  <c r="AA36" i="4" s="1"/>
  <c r="S37" i="4"/>
  <c r="Q38" i="4"/>
  <c r="Y38" i="4"/>
  <c r="AE38" i="4" s="1"/>
  <c r="W39" i="4"/>
  <c r="AC39" i="4" s="1"/>
  <c r="R40" i="4"/>
  <c r="V41" i="4"/>
  <c r="AB41" i="4" s="1"/>
  <c r="T42" i="4"/>
  <c r="Q43" i="4"/>
  <c r="Y43" i="4"/>
  <c r="AE43" i="4" s="1"/>
  <c r="V44" i="4"/>
  <c r="AB44" i="4" s="1"/>
  <c r="S45" i="4"/>
  <c r="P46" i="4"/>
  <c r="X46" i="4"/>
  <c r="AD46" i="4" s="1"/>
  <c r="X39" i="4"/>
  <c r="AF39" i="4" s="1"/>
  <c r="U42" i="4"/>
  <c r="AA42" i="4" s="1"/>
  <c r="R43" i="4"/>
  <c r="W44" i="4"/>
  <c r="AC44" i="4" s="1"/>
  <c r="Q46" i="4"/>
  <c r="P28" i="4"/>
  <c r="S30" i="4"/>
  <c r="W32" i="4"/>
  <c r="AC32" i="4" s="1"/>
  <c r="Y33" i="4"/>
  <c r="Y35" i="4"/>
  <c r="AG35" i="4" s="1"/>
  <c r="S38" i="4"/>
  <c r="Y39" i="4"/>
  <c r="P41" i="4"/>
  <c r="S43" i="4"/>
  <c r="X44" i="4"/>
  <c r="AD44" i="4" s="1"/>
  <c r="S27" i="4"/>
  <c r="W28" i="4"/>
  <c r="AC28" i="4" s="1"/>
  <c r="U29" i="4"/>
  <c r="AA29" i="4" s="1"/>
  <c r="R30" i="4"/>
  <c r="P31" i="4"/>
  <c r="X31" i="4"/>
  <c r="V32" i="4"/>
  <c r="AB32" i="4" s="1"/>
  <c r="P33" i="4"/>
  <c r="X33" i="4"/>
  <c r="S34" i="4"/>
  <c r="P35" i="4"/>
  <c r="X35" i="4"/>
  <c r="AD35" i="4" s="1"/>
  <c r="V36" i="4"/>
  <c r="AB36" i="4" s="1"/>
  <c r="T37" i="4"/>
  <c r="R38" i="4"/>
  <c r="P39" i="4"/>
  <c r="S40" i="4"/>
  <c r="W41" i="4"/>
  <c r="AC41" i="4" s="1"/>
  <c r="T45" i="4"/>
  <c r="Y46" i="4"/>
  <c r="AE46" i="4" s="1"/>
  <c r="X28" i="4"/>
  <c r="AD28" i="4" s="1"/>
  <c r="Y31" i="4"/>
  <c r="T34" i="4"/>
  <c r="U37" i="4"/>
  <c r="AA37" i="4" s="1"/>
  <c r="T40" i="4"/>
  <c r="V42" i="4"/>
  <c r="AB42" i="4" s="1"/>
  <c r="U45" i="4"/>
  <c r="AA45" i="4" s="1"/>
  <c r="T27" i="4"/>
  <c r="V29" i="4"/>
  <c r="AB29" i="4" s="1"/>
  <c r="Q31" i="4"/>
  <c r="Q33" i="4"/>
  <c r="Q35" i="4"/>
  <c r="W36" i="4"/>
  <c r="AC36" i="4" s="1"/>
  <c r="Q39" i="4"/>
  <c r="X41" i="4"/>
  <c r="AF41" i="4" s="1"/>
  <c r="P44" i="4"/>
  <c r="R46" i="4"/>
  <c r="W27" i="4"/>
  <c r="AC27" i="4" s="1"/>
  <c r="S28" i="4"/>
  <c r="Q29" i="4"/>
  <c r="Y29" i="4"/>
  <c r="AG29" i="4" s="1"/>
  <c r="V30" i="4"/>
  <c r="AB30" i="4" s="1"/>
  <c r="T31" i="4"/>
  <c r="R32" i="4"/>
  <c r="T33" i="4"/>
  <c r="W34" i="4"/>
  <c r="AC34" i="4" s="1"/>
  <c r="T35" i="4"/>
  <c r="R36" i="4"/>
  <c r="P37" i="4"/>
  <c r="X37" i="4"/>
  <c r="AF37" i="4" s="1"/>
  <c r="V38" i="4"/>
  <c r="AB38" i="4" s="1"/>
  <c r="T39" i="4"/>
  <c r="W40" i="4"/>
  <c r="AC40" i="4" s="1"/>
  <c r="S41" i="4"/>
  <c r="Q42" i="4"/>
  <c r="Y42" i="4"/>
  <c r="AE42" i="4" s="1"/>
  <c r="V43" i="4"/>
  <c r="AB43" i="4" s="1"/>
  <c r="S44" i="4"/>
  <c r="P45" i="4"/>
  <c r="X45" i="4"/>
  <c r="AF45" i="4" s="1"/>
  <c r="U46" i="4"/>
  <c r="AA46" i="4" s="1"/>
  <c r="U44" i="4"/>
  <c r="AA44" i="4" s="1"/>
  <c r="P43" i="4"/>
  <c r="U41" i="4"/>
  <c r="AA41" i="4" s="1"/>
  <c r="Q40" i="4"/>
  <c r="X38" i="4"/>
  <c r="AF38" i="4" s="1"/>
  <c r="R37" i="4"/>
  <c r="V35" i="4"/>
  <c r="AB35" i="4" s="1"/>
  <c r="Q34" i="4"/>
  <c r="V31" i="4"/>
  <c r="AB31" i="4" s="1"/>
  <c r="P30" i="4"/>
  <c r="U28" i="4"/>
  <c r="AA28" i="4" s="1"/>
  <c r="Q27" i="4"/>
  <c r="W22" i="4"/>
  <c r="AC22" i="4" s="1"/>
  <c r="R21" i="4"/>
  <c r="X19" i="4"/>
  <c r="AD19" i="4" s="1"/>
  <c r="R18" i="4"/>
  <c r="V16" i="4"/>
  <c r="AB16" i="4" s="1"/>
  <c r="P15" i="4"/>
  <c r="U13" i="4"/>
  <c r="AA13" i="4" s="1"/>
  <c r="Q12" i="4"/>
  <c r="R10" i="4"/>
  <c r="W7" i="4"/>
  <c r="AC7" i="4" s="1"/>
  <c r="W4" i="4"/>
  <c r="AC4" i="4" s="1"/>
  <c r="V22" i="4"/>
  <c r="AB22" i="4" s="1"/>
  <c r="Q21" i="4"/>
  <c r="W19" i="4"/>
  <c r="AC19" i="4" s="1"/>
  <c r="Q18" i="4"/>
  <c r="U16" i="4"/>
  <c r="AA16" i="4" s="1"/>
  <c r="Y14" i="4"/>
  <c r="AE14" i="4" s="1"/>
  <c r="T13" i="4"/>
  <c r="P12" i="4"/>
  <c r="Q10" i="4"/>
  <c r="T7" i="4"/>
  <c r="T4" i="4"/>
  <c r="N42" i="1"/>
  <c r="AG6" i="4" l="1"/>
  <c r="AD27" i="4"/>
  <c r="AF15" i="4"/>
  <c r="AG44" i="4"/>
  <c r="AF17" i="4"/>
  <c r="AF42" i="4"/>
  <c r="AF40" i="4"/>
  <c r="AE36" i="4"/>
  <c r="AD12" i="4"/>
  <c r="AG41" i="4"/>
  <c r="AG13" i="4"/>
  <c r="AG37" i="4"/>
  <c r="AE45" i="4"/>
  <c r="AE28" i="4"/>
  <c r="AF18" i="4"/>
  <c r="AF8" i="4"/>
  <c r="AF34" i="4"/>
  <c r="AG27" i="4"/>
  <c r="AF29" i="4"/>
  <c r="AF28" i="4"/>
  <c r="AE12" i="4"/>
  <c r="AD4" i="4"/>
  <c r="AG18" i="4"/>
  <c r="AF36" i="4"/>
  <c r="AG40" i="4"/>
  <c r="AD30" i="4"/>
  <c r="AG30" i="4"/>
  <c r="AF44" i="4"/>
  <c r="AF16" i="4"/>
  <c r="AG16" i="4"/>
  <c r="B59" i="4"/>
  <c r="AE32" i="4"/>
  <c r="I68" i="4"/>
  <c r="F17" i="4"/>
  <c r="AG43" i="4"/>
  <c r="M64" i="4"/>
  <c r="AF11" i="4"/>
  <c r="K31" i="4"/>
  <c r="F31" i="4"/>
  <c r="F63" i="4"/>
  <c r="AD37" i="4"/>
  <c r="D60" i="4"/>
  <c r="AF10" i="4"/>
  <c r="AF21" i="4"/>
  <c r="AD23" i="4"/>
  <c r="J67" i="4"/>
  <c r="L8" i="4"/>
  <c r="AD45" i="4"/>
  <c r="AG21" i="4"/>
  <c r="J10" i="4"/>
  <c r="F22" i="4"/>
  <c r="AD14" i="4"/>
  <c r="AD5" i="4"/>
  <c r="AG42" i="4"/>
  <c r="AG20" i="4"/>
  <c r="J29" i="4"/>
  <c r="L31" i="4"/>
  <c r="F23" i="4"/>
  <c r="J16" i="4"/>
  <c r="F46" i="4"/>
  <c r="E67" i="4"/>
  <c r="AE35" i="4"/>
  <c r="F39" i="4"/>
  <c r="AG14" i="4"/>
  <c r="L13" i="4"/>
  <c r="J11" i="4"/>
  <c r="L38" i="4"/>
  <c r="J9" i="4"/>
  <c r="B23" i="4"/>
  <c r="J57" i="4"/>
  <c r="L44" i="4"/>
  <c r="B7" i="4"/>
  <c r="AG5" i="4"/>
  <c r="J23" i="4"/>
  <c r="I62" i="4"/>
  <c r="K9" i="4"/>
  <c r="M20" i="4"/>
  <c r="AF46" i="4"/>
  <c r="AD20" i="4"/>
  <c r="AF32" i="4"/>
  <c r="E63" i="4"/>
  <c r="M17" i="4"/>
  <c r="M9" i="4"/>
  <c r="K14" i="4"/>
  <c r="I15" i="4"/>
  <c r="C30" i="4"/>
  <c r="AD38" i="4"/>
  <c r="D8" i="4"/>
  <c r="F30" i="4"/>
  <c r="AD39" i="4"/>
  <c r="J43" i="4"/>
  <c r="D11" i="4"/>
  <c r="AG34" i="4"/>
  <c r="AF22" i="4"/>
  <c r="C32" i="4"/>
  <c r="I30" i="4"/>
  <c r="J7" i="4"/>
  <c r="L15" i="4"/>
  <c r="F12" i="4"/>
  <c r="C57" i="4"/>
  <c r="F58" i="4"/>
  <c r="I36" i="4"/>
  <c r="AE29" i="4"/>
  <c r="B54" i="4"/>
  <c r="J33" i="4"/>
  <c r="J12" i="4"/>
  <c r="L41" i="4"/>
  <c r="M15" i="4"/>
  <c r="K45" i="4"/>
  <c r="C64" i="4"/>
  <c r="AE17" i="4"/>
  <c r="B11" i="4"/>
  <c r="AG15" i="4"/>
  <c r="L9" i="4"/>
  <c r="D59" i="4"/>
  <c r="AG23" i="4"/>
  <c r="M13" i="4"/>
  <c r="B61" i="4"/>
  <c r="E50" i="4"/>
  <c r="AE9" i="4"/>
  <c r="AD41" i="4"/>
  <c r="AF43" i="4"/>
  <c r="AG8" i="4"/>
  <c r="D46" i="4"/>
  <c r="B39" i="4"/>
  <c r="B38" i="4"/>
  <c r="C42" i="4"/>
  <c r="B44" i="4"/>
  <c r="E42" i="4"/>
  <c r="D27" i="4"/>
  <c r="B46" i="4"/>
  <c r="E44" i="4"/>
  <c r="C40" i="4"/>
  <c r="D39" i="4"/>
  <c r="B43" i="4"/>
  <c r="D31" i="4"/>
  <c r="B45" i="4"/>
  <c r="D45" i="4"/>
  <c r="F44" i="4"/>
  <c r="E43" i="4"/>
  <c r="F43" i="4"/>
  <c r="B41" i="4"/>
  <c r="D40" i="4"/>
  <c r="D43" i="4"/>
  <c r="B36" i="4"/>
  <c r="F27" i="4"/>
  <c r="C6" i="4"/>
  <c r="F42" i="4"/>
  <c r="L53" i="4"/>
  <c r="M66" i="4"/>
  <c r="L59" i="4"/>
  <c r="L58" i="4"/>
  <c r="J66" i="4"/>
  <c r="K58" i="4"/>
  <c r="I57" i="4"/>
  <c r="K68" i="4"/>
  <c r="L64" i="4"/>
  <c r="I54" i="4"/>
  <c r="K65" i="4"/>
  <c r="L52" i="4"/>
  <c r="K50" i="4"/>
  <c r="K55" i="4"/>
  <c r="L55" i="4"/>
  <c r="M65" i="4"/>
  <c r="L69" i="4"/>
  <c r="J68" i="4"/>
  <c r="J60" i="4"/>
  <c r="L62" i="4"/>
  <c r="M58" i="4"/>
  <c r="M59" i="4"/>
  <c r="I69" i="4"/>
  <c r="J65" i="4"/>
  <c r="M56" i="4"/>
  <c r="I66" i="4"/>
  <c r="K60" i="4"/>
  <c r="I59" i="4"/>
  <c r="J59" i="4"/>
  <c r="J62" i="4"/>
  <c r="J52" i="4"/>
  <c r="L63" i="4"/>
  <c r="L66" i="4"/>
  <c r="L51" i="4"/>
  <c r="M61" i="4"/>
  <c r="I51" i="4"/>
  <c r="L68" i="4"/>
  <c r="K57" i="4"/>
  <c r="M68" i="4"/>
  <c r="K62" i="4"/>
  <c r="M62" i="4"/>
  <c r="J54" i="4"/>
  <c r="I64" i="4"/>
  <c r="L61" i="4"/>
  <c r="I60" i="4"/>
  <c r="L67" i="4"/>
  <c r="M51" i="4"/>
  <c r="I61" i="4"/>
  <c r="J53" i="4"/>
  <c r="J69" i="4"/>
  <c r="I58" i="4"/>
  <c r="K69" i="4"/>
  <c r="J64" i="4"/>
  <c r="K67" i="4"/>
  <c r="K59" i="4"/>
  <c r="M69" i="4"/>
  <c r="J55" i="4"/>
  <c r="K66" i="4"/>
  <c r="M53" i="4"/>
  <c r="K52" i="4"/>
  <c r="M63" i="4"/>
  <c r="L56" i="4"/>
  <c r="J50" i="4"/>
  <c r="M60" i="4"/>
  <c r="C33" i="4"/>
  <c r="D44" i="4"/>
  <c r="E17" i="4"/>
  <c r="L27" i="4"/>
  <c r="L39" i="4"/>
  <c r="M67" i="4"/>
  <c r="AG19" i="4"/>
  <c r="AE19" i="4"/>
  <c r="F10" i="4"/>
  <c r="M22" i="4"/>
  <c r="M10" i="4"/>
  <c r="J13" i="4"/>
  <c r="C37" i="4"/>
  <c r="C4" i="4"/>
  <c r="L42" i="4"/>
  <c r="I41" i="4"/>
  <c r="L40" i="4"/>
  <c r="K61" i="4"/>
  <c r="L57" i="4"/>
  <c r="L65" i="4"/>
  <c r="F34" i="4"/>
  <c r="B6" i="4"/>
  <c r="I4" i="4"/>
  <c r="K44" i="4"/>
  <c r="AF13" i="4"/>
  <c r="K8" i="4"/>
  <c r="F36" i="4"/>
  <c r="E7" i="4"/>
  <c r="M37" i="4"/>
  <c r="I38" i="4"/>
  <c r="C60" i="4"/>
  <c r="K53" i="4"/>
  <c r="E38" i="4"/>
  <c r="J56" i="4"/>
  <c r="J51" i="4"/>
  <c r="F60" i="4"/>
  <c r="D5" i="4"/>
  <c r="J36" i="4"/>
  <c r="F15" i="4"/>
  <c r="I45" i="4"/>
  <c r="I18" i="4"/>
  <c r="K19" i="4"/>
  <c r="I22" i="4"/>
  <c r="I6" i="4"/>
  <c r="M7" i="4"/>
  <c r="K10" i="4"/>
  <c r="L4" i="4"/>
  <c r="M44" i="4"/>
  <c r="D34" i="4"/>
  <c r="C39" i="4"/>
  <c r="B17" i="4"/>
  <c r="C21" i="4"/>
  <c r="C5" i="4"/>
  <c r="D7" i="4"/>
  <c r="D12" i="4"/>
  <c r="D17" i="4"/>
  <c r="F8" i="4"/>
  <c r="K35" i="4"/>
  <c r="L34" i="4"/>
  <c r="F18" i="4"/>
  <c r="L46" i="4"/>
  <c r="B40" i="4"/>
  <c r="C27" i="4"/>
  <c r="D57" i="4"/>
  <c r="E51" i="4"/>
  <c r="C67" i="4"/>
  <c r="L33" i="4"/>
  <c r="M46" i="4"/>
  <c r="M52" i="4"/>
  <c r="K56" i="4"/>
  <c r="F61" i="4"/>
  <c r="D37" i="4"/>
  <c r="E46" i="4"/>
  <c r="B58" i="4"/>
  <c r="J17" i="4"/>
  <c r="AG38" i="4"/>
  <c r="I67" i="4"/>
  <c r="I63" i="4"/>
  <c r="D32" i="4"/>
  <c r="E39" i="4"/>
  <c r="D15" i="4"/>
  <c r="I43" i="4"/>
  <c r="F37" i="4"/>
  <c r="E37" i="4"/>
  <c r="L43" i="4"/>
  <c r="F33" i="4"/>
  <c r="J6" i="4"/>
  <c r="K13" i="4"/>
  <c r="K7" i="4"/>
  <c r="B42" i="4"/>
  <c r="F5" i="4"/>
  <c r="B8" i="4"/>
  <c r="B13" i="4"/>
  <c r="C15" i="4"/>
  <c r="C20" i="4"/>
  <c r="J38" i="4"/>
  <c r="B20" i="4"/>
  <c r="B35" i="4"/>
  <c r="B56" i="4"/>
  <c r="I65" i="4"/>
  <c r="I55" i="4"/>
  <c r="F65" i="4"/>
  <c r="F64" i="4"/>
  <c r="C54" i="4"/>
  <c r="E60" i="4"/>
  <c r="F52" i="4"/>
  <c r="D61" i="4"/>
  <c r="E54" i="4"/>
  <c r="F50" i="4"/>
  <c r="B60" i="4"/>
  <c r="C52" i="4"/>
  <c r="C68" i="4"/>
  <c r="E53" i="4"/>
  <c r="D54" i="4"/>
  <c r="D52" i="4"/>
  <c r="D68" i="4"/>
  <c r="B63" i="4"/>
  <c r="B53" i="4"/>
  <c r="E57" i="4"/>
  <c r="C55" i="4"/>
  <c r="D51" i="4"/>
  <c r="F62" i="4"/>
  <c r="E55" i="4"/>
  <c r="F51" i="4"/>
  <c r="D50" i="4"/>
  <c r="C53" i="4"/>
  <c r="D58" i="4"/>
  <c r="F55" i="4"/>
  <c r="D69" i="4"/>
  <c r="F56" i="4"/>
  <c r="C69" i="4"/>
  <c r="D56" i="4"/>
  <c r="E58" i="4"/>
  <c r="B52" i="4"/>
  <c r="D63" i="4"/>
  <c r="C56" i="4"/>
  <c r="B50" i="4"/>
  <c r="E64" i="4"/>
  <c r="B66" i="4"/>
  <c r="B55" i="4"/>
  <c r="D65" i="4"/>
  <c r="F53" i="4"/>
  <c r="C59" i="4"/>
  <c r="F54" i="4"/>
  <c r="B64" i="4"/>
  <c r="E59" i="4"/>
  <c r="C66" i="4"/>
  <c r="C62" i="4"/>
  <c r="B67" i="4"/>
  <c r="B51" i="4"/>
  <c r="F67" i="4"/>
  <c r="F59" i="4"/>
  <c r="E61" i="4"/>
  <c r="E52" i="4"/>
  <c r="E62" i="4"/>
  <c r="D14" i="4"/>
  <c r="L36" i="4"/>
  <c r="M5" i="4"/>
  <c r="I39" i="4"/>
  <c r="E23" i="4"/>
  <c r="F19" i="4"/>
  <c r="C19" i="4"/>
  <c r="J41" i="4"/>
  <c r="E45" i="4"/>
  <c r="K64" i="4"/>
  <c r="D33" i="4"/>
  <c r="I44" i="4"/>
  <c r="K54" i="4"/>
  <c r="AG7" i="4"/>
  <c r="M41" i="4"/>
  <c r="B22" i="4"/>
  <c r="L14" i="4"/>
  <c r="M14" i="4"/>
  <c r="I17" i="4"/>
  <c r="L21" i="4"/>
  <c r="K21" i="4"/>
  <c r="K5" i="4"/>
  <c r="I8" i="4"/>
  <c r="L30" i="4"/>
  <c r="L45" i="4"/>
  <c r="B32" i="4"/>
  <c r="B34" i="4"/>
  <c r="E16" i="4"/>
  <c r="F20" i="4"/>
  <c r="B21" i="4"/>
  <c r="B5" i="4"/>
  <c r="B10" i="4"/>
  <c r="C12" i="4"/>
  <c r="D6" i="4"/>
  <c r="I33" i="4"/>
  <c r="J32" i="4"/>
  <c r="M45" i="4"/>
  <c r="B57" i="4"/>
  <c r="C61" i="4"/>
  <c r="B68" i="4"/>
  <c r="E66" i="4"/>
  <c r="C65" i="4"/>
  <c r="I50" i="4"/>
  <c r="M55" i="4"/>
  <c r="D64" i="4"/>
  <c r="F41" i="4"/>
  <c r="F45" i="4"/>
  <c r="E68" i="4"/>
  <c r="K63" i="4"/>
  <c r="I56" i="4"/>
  <c r="L50" i="4"/>
  <c r="K38" i="4"/>
  <c r="K43" i="4"/>
  <c r="L32" i="4"/>
  <c r="M35" i="4"/>
  <c r="J40" i="4"/>
  <c r="I27" i="4"/>
  <c r="J44" i="4"/>
  <c r="E11" i="4"/>
  <c r="E14" i="4"/>
  <c r="F6" i="4"/>
  <c r="B18" i="4"/>
  <c r="C10" i="4"/>
  <c r="D23" i="4"/>
  <c r="E15" i="4"/>
  <c r="E8" i="4"/>
  <c r="F21" i="4"/>
  <c r="E21" i="4"/>
  <c r="D21" i="4"/>
  <c r="E13" i="4"/>
  <c r="C11" i="4"/>
  <c r="C17" i="4"/>
  <c r="D16" i="4"/>
  <c r="B12" i="4"/>
  <c r="B15" i="4"/>
  <c r="C7" i="4"/>
  <c r="D20" i="4"/>
  <c r="E12" i="4"/>
  <c r="F4" i="4"/>
  <c r="B16" i="4"/>
  <c r="B9" i="4"/>
  <c r="C22" i="4"/>
  <c r="C16" i="4"/>
  <c r="E10" i="4"/>
  <c r="E18" i="4"/>
  <c r="AE22" i="4"/>
  <c r="AG22" i="4"/>
  <c r="M42" i="4"/>
  <c r="AG10" i="4"/>
  <c r="D28" i="4"/>
  <c r="E22" i="4"/>
  <c r="L29" i="4"/>
  <c r="C38" i="4"/>
  <c r="M57" i="4"/>
  <c r="AE31" i="4"/>
  <c r="AG31" i="4"/>
  <c r="AF6" i="4"/>
  <c r="AD6" i="4"/>
  <c r="M4" i="4"/>
  <c r="I16" i="4"/>
  <c r="L10" i="4"/>
  <c r="M23" i="4"/>
  <c r="K16" i="4"/>
  <c r="I9" i="4"/>
  <c r="J22" i="4"/>
  <c r="J15" i="4"/>
  <c r="M11" i="4"/>
  <c r="K23" i="4"/>
  <c r="J5" i="4"/>
  <c r="K18" i="4"/>
  <c r="I11" i="4"/>
  <c r="L5" i="4"/>
  <c r="M18" i="4"/>
  <c r="K11" i="4"/>
  <c r="K4" i="4"/>
  <c r="L17" i="4"/>
  <c r="M19" i="4"/>
  <c r="M8" i="4"/>
  <c r="L11" i="4"/>
  <c r="L22" i="4"/>
  <c r="L20" i="4"/>
  <c r="I21" i="4"/>
  <c r="K17" i="4"/>
  <c r="K22" i="4"/>
  <c r="M16" i="4"/>
  <c r="D13" i="4"/>
  <c r="L35" i="4"/>
  <c r="C44" i="4"/>
  <c r="E35" i="4"/>
  <c r="K20" i="4"/>
  <c r="J8" i="4"/>
  <c r="I5" i="4"/>
  <c r="D19" i="4"/>
  <c r="F14" i="4"/>
  <c r="I35" i="4"/>
  <c r="J39" i="4"/>
  <c r="I52" i="4"/>
  <c r="J18" i="4"/>
  <c r="L6" i="4"/>
  <c r="L19" i="4"/>
  <c r="I7" i="4"/>
  <c r="I20" i="4"/>
  <c r="J4" i="4"/>
  <c r="J20" i="4"/>
  <c r="L28" i="4"/>
  <c r="M43" i="4"/>
  <c r="K15" i="4"/>
  <c r="K12" i="4"/>
  <c r="L16" i="4"/>
  <c r="J19" i="4"/>
  <c r="I19" i="4"/>
  <c r="L23" i="4"/>
  <c r="L7" i="4"/>
  <c r="B31" i="4"/>
  <c r="K46" i="4"/>
  <c r="E31" i="4"/>
  <c r="E33" i="4"/>
  <c r="C14" i="4"/>
  <c r="D18" i="4"/>
  <c r="E20" i="4"/>
  <c r="E4" i="4"/>
  <c r="E9" i="4"/>
  <c r="F11" i="4"/>
  <c r="B4" i="4"/>
  <c r="K27" i="4"/>
  <c r="M31" i="4"/>
  <c r="F7" i="4"/>
  <c r="I40" i="4"/>
  <c r="C58" i="4"/>
  <c r="C50" i="4"/>
  <c r="I12" i="4"/>
  <c r="D62" i="4"/>
  <c r="D67" i="4"/>
  <c r="C63" i="4"/>
  <c r="D66" i="4"/>
  <c r="J61" i="4"/>
  <c r="I53" i="4"/>
  <c r="E56" i="4"/>
  <c r="E65" i="4"/>
  <c r="F40" i="4"/>
  <c r="F69" i="4"/>
  <c r="K40" i="4"/>
  <c r="J58" i="4"/>
  <c r="K51" i="4"/>
  <c r="AF19" i="4"/>
  <c r="M50" i="4"/>
  <c r="J34" i="4"/>
  <c r="D10" i="4"/>
  <c r="E6" i="4"/>
  <c r="F16" i="4"/>
  <c r="C28" i="4"/>
  <c r="AF31" i="4"/>
  <c r="AD31" i="4"/>
  <c r="E34" i="4"/>
  <c r="M6" i="4"/>
  <c r="M30" i="4"/>
  <c r="C41" i="4"/>
  <c r="M54" i="4"/>
  <c r="E69" i="4"/>
  <c r="I42" i="4"/>
  <c r="B14" i="4"/>
  <c r="M21" i="4"/>
  <c r="M12" i="4"/>
  <c r="E41" i="4"/>
  <c r="F9" i="4"/>
  <c r="C9" i="4"/>
  <c r="C35" i="4"/>
  <c r="D55" i="4"/>
  <c r="E19" i="4"/>
  <c r="C8" i="4"/>
  <c r="D30" i="4"/>
  <c r="E5" i="4"/>
  <c r="K28" i="4"/>
  <c r="I13" i="4"/>
  <c r="B29" i="4"/>
  <c r="D22" i="4"/>
  <c r="I10" i="4"/>
  <c r="J14" i="4"/>
  <c r="I14" i="4"/>
  <c r="L18" i="4"/>
  <c r="J21" i="4"/>
  <c r="L12" i="4"/>
  <c r="E32" i="4"/>
  <c r="E27" i="4"/>
  <c r="E28" i="4"/>
  <c r="C31" i="4"/>
  <c r="F13" i="4"/>
  <c r="C13" i="4"/>
  <c r="C18" i="4"/>
  <c r="C23" i="4"/>
  <c r="D4" i="4"/>
  <c r="D9" i="4"/>
  <c r="K6" i="4"/>
  <c r="J27" i="4"/>
  <c r="K29" i="4"/>
  <c r="M32" i="4"/>
  <c r="I46" i="4"/>
  <c r="B62" i="4"/>
  <c r="D53" i="4"/>
  <c r="I23" i="4"/>
  <c r="B65" i="4"/>
  <c r="F66" i="4"/>
  <c r="C51" i="4"/>
  <c r="B69" i="4"/>
  <c r="L60" i="4"/>
  <c r="M33" i="4"/>
  <c r="F57" i="4"/>
  <c r="B33" i="4"/>
  <c r="D38" i="4"/>
  <c r="F68" i="4"/>
  <c r="B19" i="4"/>
  <c r="L54" i="4"/>
  <c r="J63" i="4"/>
  <c r="AG39" i="4"/>
  <c r="AE39" i="4"/>
  <c r="K39" i="4"/>
  <c r="I37" i="4"/>
  <c r="AF9" i="4"/>
  <c r="AD9" i="4"/>
  <c r="E36" i="4"/>
  <c r="M40" i="4"/>
  <c r="M34" i="4"/>
  <c r="AG33" i="4"/>
  <c r="AE33" i="4"/>
  <c r="AE4" i="4"/>
  <c r="AG4" i="4"/>
  <c r="M27" i="4"/>
  <c r="J37" i="4"/>
  <c r="K36" i="4"/>
  <c r="I34" i="4"/>
  <c r="J45" i="4"/>
  <c r="M28" i="4"/>
  <c r="M36" i="4"/>
  <c r="D29" i="4"/>
  <c r="C29" i="4"/>
  <c r="F38" i="4"/>
  <c r="K30" i="4"/>
  <c r="J30" i="4"/>
  <c r="M39" i="4"/>
  <c r="K34" i="4"/>
  <c r="K42" i="4"/>
  <c r="E30" i="4"/>
  <c r="C45" i="4"/>
  <c r="AF35" i="4"/>
  <c r="I31" i="4"/>
  <c r="K41" i="4"/>
  <c r="J31" i="4"/>
  <c r="C36" i="4"/>
  <c r="D35" i="4"/>
  <c r="F32" i="4"/>
  <c r="C43" i="4"/>
  <c r="D41" i="4"/>
  <c r="F35" i="4"/>
  <c r="J42" i="4"/>
  <c r="AE11" i="4"/>
  <c r="B30" i="4"/>
  <c r="AD33" i="4"/>
  <c r="AF33" i="4"/>
  <c r="J28" i="4"/>
  <c r="M38" i="4"/>
  <c r="L37" i="4"/>
  <c r="J35" i="4"/>
  <c r="J46" i="4"/>
  <c r="E29" i="4"/>
  <c r="B37" i="4"/>
  <c r="B27" i="4"/>
  <c r="F28" i="4"/>
  <c r="D36" i="4"/>
  <c r="I28" i="4"/>
  <c r="M29" i="4"/>
  <c r="K37" i="4"/>
  <c r="I29" i="4"/>
  <c r="K33" i="4"/>
  <c r="B28" i="4"/>
  <c r="C46" i="4"/>
  <c r="I32" i="4"/>
  <c r="K32" i="4"/>
  <c r="C34" i="4"/>
  <c r="F29" i="4"/>
  <c r="D42" i="4"/>
  <c r="E40" i="4"/>
  <c r="AG46" i="4"/>
  <c r="AD7" i="4"/>
  <c r="AF7" i="4"/>
  <c r="S23" i="1"/>
  <c r="S24" i="1"/>
  <c r="S25" i="1"/>
  <c r="S26" i="1"/>
  <c r="S27" i="1"/>
  <c r="S28" i="1"/>
  <c r="S38" i="1"/>
  <c r="S39" i="1"/>
  <c r="S40" i="1"/>
  <c r="S41" i="1"/>
  <c r="S22" i="1"/>
  <c r="R42" i="1"/>
  <c r="Q42" i="1"/>
  <c r="S21" i="1"/>
  <c r="S20" i="1"/>
  <c r="S42" i="1" l="1"/>
  <c r="J73" i="4"/>
  <c r="K81" i="4"/>
  <c r="B77" i="4"/>
  <c r="M76" i="4"/>
  <c r="E73" i="4"/>
  <c r="E76" i="4"/>
  <c r="B81" i="4"/>
  <c r="D85" i="4"/>
  <c r="L82" i="4"/>
  <c r="L77" i="4"/>
  <c r="J84" i="4"/>
  <c r="B83" i="4"/>
  <c r="L83" i="4"/>
  <c r="L74" i="4"/>
  <c r="F74" i="4"/>
  <c r="F83" i="4"/>
  <c r="B82" i="4"/>
  <c r="M74" i="4"/>
  <c r="K77" i="4"/>
  <c r="M81" i="4"/>
  <c r="C83" i="4"/>
  <c r="K73" i="4"/>
  <c r="I75" i="4"/>
  <c r="C77" i="4"/>
  <c r="M85" i="4"/>
  <c r="M77" i="4"/>
  <c r="E82" i="4"/>
  <c r="E83" i="4"/>
  <c r="C82" i="4"/>
  <c r="I85" i="4"/>
  <c r="I76" i="4"/>
  <c r="C76" i="4"/>
  <c r="D82" i="4"/>
  <c r="E81" i="4"/>
  <c r="L75" i="4"/>
  <c r="K84" i="4"/>
  <c r="J83" i="4"/>
  <c r="F84" i="4"/>
  <c r="F76" i="4"/>
  <c r="D81" i="4"/>
  <c r="M83" i="4"/>
  <c r="F82" i="4"/>
  <c r="I83" i="4"/>
  <c r="K85" i="4"/>
  <c r="F81" i="4"/>
  <c r="F77" i="4"/>
  <c r="C81" i="4"/>
  <c r="C74" i="4"/>
  <c r="L73" i="4"/>
  <c r="J85" i="4"/>
  <c r="J76" i="4"/>
  <c r="E84" i="4"/>
  <c r="L76" i="4"/>
  <c r="B84" i="4"/>
  <c r="F75" i="4"/>
  <c r="C75" i="4"/>
  <c r="D77" i="4"/>
  <c r="E77" i="4"/>
  <c r="I73" i="4"/>
  <c r="D83" i="4"/>
  <c r="K74" i="4"/>
  <c r="K75" i="4"/>
  <c r="C84" i="4"/>
  <c r="B73" i="4"/>
  <c r="B74" i="4"/>
  <c r="M84" i="4"/>
  <c r="I77" i="4"/>
  <c r="F85" i="4"/>
  <c r="E75" i="4"/>
  <c r="B75" i="4"/>
  <c r="B76" i="4"/>
  <c r="M82" i="4"/>
  <c r="J82" i="4"/>
  <c r="J74" i="4"/>
  <c r="I84" i="4"/>
  <c r="D84" i="4"/>
  <c r="E74" i="4"/>
  <c r="K82" i="4"/>
  <c r="K76" i="4"/>
  <c r="B85" i="4"/>
  <c r="D74" i="4"/>
  <c r="I82" i="4"/>
  <c r="I81" i="4"/>
  <c r="J75" i="4"/>
  <c r="K83" i="4"/>
  <c r="J81" i="4"/>
  <c r="L81" i="4"/>
  <c r="L84" i="4"/>
  <c r="D75" i="4"/>
  <c r="D76" i="4"/>
  <c r="L85" i="4"/>
  <c r="J77" i="4"/>
  <c r="D73" i="4"/>
  <c r="F73" i="4"/>
  <c r="C85" i="4"/>
  <c r="E85" i="4"/>
  <c r="I74" i="4"/>
  <c r="C73" i="4"/>
  <c r="M75" i="4"/>
  <c r="M73" i="4"/>
  <c r="O42" i="1"/>
  <c r="P42" i="1"/>
  <c r="G33" i="1" l="1"/>
  <c r="G34" i="1"/>
  <c r="G31" i="1"/>
  <c r="G32" i="1"/>
  <c r="G30" i="1"/>
  <c r="G41" i="1"/>
  <c r="G36" i="1"/>
  <c r="G40" i="1"/>
  <c r="G39" i="1"/>
  <c r="G38" i="1"/>
  <c r="G37" i="1"/>
  <c r="G35" i="1"/>
  <c r="G21" i="1"/>
  <c r="G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L10" authorId="0" shapeId="0" xr:uid="{5E5F23CA-8F9C-4274-AD89-2F3DF15D4FFA}">
      <text>
        <r>
          <rPr>
            <b/>
            <sz val="9"/>
            <color indexed="81"/>
            <rFont val="MS P ゴシック"/>
            <family val="3"/>
            <charset val="128"/>
          </rPr>
          <t xml:space="preserve">以下の通りお願いします。
選手　５名まで→補助員１名
選手１０名まで→補助員２名
選手１５名まで→補助員３名
選手２０名まで→補助員４名
選手２５名まで→補助員５名
</t>
        </r>
      </text>
    </comment>
    <comment ref="L15" authorId="0" shapeId="0" xr:uid="{57235C50-0F8D-4BCE-80EB-8D5297501FE5}">
      <text>
        <r>
          <rPr>
            <b/>
            <sz val="9"/>
            <color indexed="81"/>
            <rFont val="MS P ゴシック"/>
            <family val="3"/>
            <charset val="128"/>
          </rPr>
          <t>コーチは責任者以外の指導者もしくは保護者とし、基本各学年男女別に１名、最高４名迄とする。
選手の人数を超える数のコーチは登録できません。
当日のコーチはこの名簿で申請した方のみ。</t>
        </r>
      </text>
    </comment>
    <comment ref="A18" authorId="0" shapeId="0" xr:uid="{1CB5E40F-A1B0-47D1-BDE6-B9F534E27096}">
      <text>
        <r>
          <rPr>
            <b/>
            <sz val="9"/>
            <color indexed="81"/>
            <rFont val="MS P ゴシック"/>
            <family val="3"/>
            <charset val="128"/>
          </rPr>
          <t>"中学校"や"中"は不要。
県内に同じ名前の学校がある場合や、第〇中学校などどこの学校か分かりずらい場合は以下のようにしてください。
××市立○○中学校→××○○
△△市立○○中学校→△△○○</t>
        </r>
      </text>
    </comment>
    <comment ref="B18" authorId="0" shapeId="0" xr:uid="{9E85827F-4364-4C8A-A3F9-940D47DBE9EE}">
      <text>
        <r>
          <rPr>
            <b/>
            <sz val="9"/>
            <color indexed="81"/>
            <rFont val="MS P ゴシック"/>
            <family val="3"/>
            <charset val="128"/>
          </rPr>
          <t>地区を選択
わからない場合は空欄で</t>
        </r>
      </text>
    </comment>
    <comment ref="D18" authorId="0" shapeId="0" xr:uid="{74130EDC-8D08-47FB-A073-08B79C9D4A0B}">
      <text>
        <r>
          <rPr>
            <b/>
            <sz val="9"/>
            <color indexed="81"/>
            <rFont val="MS P ゴシック"/>
            <family val="3"/>
            <charset val="128"/>
          </rPr>
          <t>姓と名の間は全角１字開ける</t>
        </r>
      </text>
    </comment>
    <comment ref="E18" authorId="0" shapeId="0" xr:uid="{19F58BAA-F5E8-429F-B19F-A6315B058886}">
      <text>
        <r>
          <rPr>
            <b/>
            <sz val="9"/>
            <color indexed="81"/>
            <rFont val="MS P ゴシック"/>
            <family val="3"/>
            <charset val="128"/>
          </rPr>
          <t>姓と名の間は全角１字あける</t>
        </r>
      </text>
    </comment>
    <comment ref="F18" authorId="0" shapeId="0" xr:uid="{A71EE554-F734-4273-88A9-024C5A59911B}">
      <text>
        <r>
          <rPr>
            <b/>
            <sz val="9"/>
            <color indexed="81"/>
            <rFont val="MS P ゴシック"/>
            <family val="3"/>
            <charset val="128"/>
          </rPr>
          <t>和暦での入力も可
例）H20/1/1
→自動で西暦に変換されます。</t>
        </r>
      </text>
    </comment>
    <comment ref="G18" authorId="0" shapeId="0" xr:uid="{79D398EA-1E70-4B48-BC86-D89FAAC133C6}">
      <text>
        <r>
          <rPr>
            <b/>
            <sz val="9"/>
            <color indexed="81"/>
            <rFont val="MS P ゴシック"/>
            <family val="3"/>
            <charset val="128"/>
          </rPr>
          <t>生年月日を参照し、大会当日時点での年齢が計算されます。</t>
        </r>
      </text>
    </comment>
    <comment ref="H18" authorId="0" shapeId="0" xr:uid="{9C9A87B3-AB76-4CC6-9522-21AC573682BD}">
      <text>
        <r>
          <rPr>
            <b/>
            <sz val="9"/>
            <color indexed="81"/>
            <rFont val="MS P ゴシック"/>
            <family val="3"/>
            <charset val="128"/>
          </rPr>
          <t>生年月日を参照し、大会当日時点の学年が計算されます。１年・２年・３年に該当しない場合Errorとなりますので、生年月日を確認してください。</t>
        </r>
      </text>
    </comment>
    <comment ref="I18" authorId="0" shapeId="0" xr:uid="{3B574E93-A786-4520-8951-B30C3C4149BC}">
      <text>
        <r>
          <rPr>
            <b/>
            <sz val="9"/>
            <color indexed="81"/>
            <rFont val="MS P ゴシック"/>
            <family val="3"/>
            <charset val="128"/>
          </rPr>
          <t>性別を選択する</t>
        </r>
      </text>
    </comment>
    <comment ref="J18" authorId="0" shapeId="0" xr:uid="{13111F24-429D-4F08-BDA5-618BB79F617F}">
      <text>
        <r>
          <rPr>
            <b/>
            <sz val="9"/>
            <color indexed="81"/>
            <rFont val="MS P ゴシック"/>
            <family val="3"/>
            <charset val="128"/>
          </rPr>
          <t xml:space="preserve">必ず事前に申請しておくこと。
</t>
        </r>
        <r>
          <rPr>
            <b/>
            <sz val="9"/>
            <color indexed="10"/>
            <rFont val="MS P ゴシック"/>
            <family val="3"/>
            <charset val="128"/>
          </rPr>
          <t>「申請中」は受け付けません</t>
        </r>
        <r>
          <rPr>
            <b/>
            <sz val="9"/>
            <color indexed="81"/>
            <rFont val="MS P ゴシック"/>
            <family val="3"/>
            <charset val="128"/>
          </rPr>
          <t>。</t>
        </r>
      </text>
    </comment>
    <comment ref="K18" authorId="0" shapeId="0" xr:uid="{C50BD6CC-7ED0-47EB-AD52-7D50765E707F}">
      <text>
        <r>
          <rPr>
            <b/>
            <sz val="9"/>
            <color indexed="81"/>
            <rFont val="MS P ゴシック"/>
            <family val="3"/>
            <charset val="128"/>
          </rPr>
          <t>必ず事前に全空連HPにて登録しておくこと。県連会員登録を行った時点で全空連登録は完了しているはずなので、</t>
        </r>
        <r>
          <rPr>
            <b/>
            <sz val="9"/>
            <color indexed="10"/>
            <rFont val="MS P ゴシック"/>
            <family val="3"/>
            <charset val="128"/>
          </rPr>
          <t>申請中・未記入は受け付けません。</t>
        </r>
      </text>
    </comment>
    <comment ref="L18" authorId="0" shapeId="0" xr:uid="{730164C3-4D25-4D48-8BF4-033C2B93F817}">
      <text>
        <r>
          <rPr>
            <b/>
            <sz val="9"/>
            <color indexed="81"/>
            <rFont val="MS P ゴシック"/>
            <family val="3"/>
            <charset val="128"/>
          </rPr>
          <t>この大会は</t>
        </r>
        <r>
          <rPr>
            <b/>
            <sz val="9"/>
            <color indexed="10"/>
            <rFont val="MS P ゴシック"/>
            <family val="3"/>
            <charset val="128"/>
          </rPr>
          <t>全空連の公認級(段）位</t>
        </r>
        <r>
          <rPr>
            <b/>
            <sz val="9"/>
            <color indexed="81"/>
            <rFont val="MS P ゴシック"/>
            <family val="3"/>
            <charset val="128"/>
          </rPr>
          <t>が必要となりますので、未取得の方は級（段）位登録の申請をしてください。</t>
        </r>
      </text>
    </comment>
    <comment ref="M18" authorId="0" shapeId="0" xr:uid="{63C60054-B6D1-4C93-8BF4-F2D65B20805A}">
      <text>
        <r>
          <rPr>
            <b/>
            <sz val="9"/>
            <color indexed="81"/>
            <rFont val="MS P ゴシック"/>
            <family val="3"/>
            <charset val="128"/>
          </rPr>
          <t xml:space="preserve">公認段・級位の取得年月日を必ず記入すること。
R3年度以降に取得された方は発行番号を記入してください。
会派で公認級位・段位を取得された方は県連移行登録をしてください。なお、移行登録をされた方は発行番号を記入ください。
</t>
        </r>
        <r>
          <rPr>
            <b/>
            <sz val="9"/>
            <color indexed="10"/>
            <rFont val="MS P ゴシック"/>
            <family val="3"/>
            <charset val="128"/>
          </rPr>
          <t>「申請中」は認めません</t>
        </r>
        <r>
          <rPr>
            <b/>
            <sz val="9"/>
            <color indexed="81"/>
            <rFont val="MS P ゴシック"/>
            <family val="3"/>
            <charset val="128"/>
          </rPr>
          <t>ので、前もって登録をお願いします。</t>
        </r>
      </text>
    </comment>
    <comment ref="N18" authorId="0" shapeId="0" xr:uid="{61D104BD-7A2E-4B65-9896-ECFFD9ACB38D}">
      <text>
        <r>
          <rPr>
            <b/>
            <sz val="9"/>
            <color indexed="81"/>
            <rFont val="MS P ゴシック"/>
            <family val="3"/>
            <charset val="128"/>
          </rPr>
          <t>個人戦出場種目に〇を選択。
組手は、1・2年組手か代表組手かどちらか1種目のみ。</t>
        </r>
      </text>
    </comment>
    <comment ref="Q18" authorId="0" shapeId="0" xr:uid="{E81997CE-D44B-492F-B8CA-DBBF65F5EF1E}">
      <text>
        <r>
          <rPr>
            <b/>
            <sz val="9"/>
            <color indexed="81"/>
            <rFont val="MS P ゴシック"/>
            <family val="3"/>
            <charset val="128"/>
          </rPr>
          <t>団体戦出場種目に○を選択
【形】
男女各1チーム
選手３名＋補欠２名まで
【組手】
男女各1チーム
選手３名＋補欠２名まで
申込時は３名以上必要</t>
        </r>
      </text>
    </comment>
  </commentList>
</comments>
</file>

<file path=xl/sharedStrings.xml><?xml version="1.0" encoding="utf-8"?>
<sst xmlns="http://schemas.openxmlformats.org/spreadsheetml/2006/main" count="297" uniqueCount="179">
  <si>
    <t>1・2年組手</t>
    <rPh sb="3" eb="4">
      <t>ネン</t>
    </rPh>
    <rPh sb="4" eb="6">
      <t>クミテ</t>
    </rPh>
    <phoneticPr fontId="6"/>
  </si>
  <si>
    <t>代表組手</t>
    <rPh sb="0" eb="4">
      <t>ダイヒョウクミテ</t>
    </rPh>
    <phoneticPr fontId="6"/>
  </si>
  <si>
    <t>氏名</t>
    <rPh sb="0" eb="2">
      <t>シメイ</t>
    </rPh>
    <phoneticPr fontId="6"/>
  </si>
  <si>
    <t>生年月日</t>
    <rPh sb="0" eb="2">
      <t>セイネン</t>
    </rPh>
    <rPh sb="2" eb="4">
      <t>ガッピ</t>
    </rPh>
    <phoneticPr fontId="4"/>
  </si>
  <si>
    <t>学年</t>
    <rPh sb="0" eb="2">
      <t>ガクネン</t>
    </rPh>
    <phoneticPr fontId="2"/>
  </si>
  <si>
    <t>性別</t>
    <rPh sb="0" eb="2">
      <t>セイベツ</t>
    </rPh>
    <phoneticPr fontId="2"/>
  </si>
  <si>
    <t>初段</t>
  </si>
  <si>
    <t>地区</t>
    <rPh sb="0" eb="2">
      <t>チク</t>
    </rPh>
    <phoneticPr fontId="2"/>
  </si>
  <si>
    <t>参加料</t>
    <rPh sb="0" eb="3">
      <t>サンカリョウ</t>
    </rPh>
    <phoneticPr fontId="2"/>
  </si>
  <si>
    <t>〇</t>
  </si>
  <si>
    <t>　</t>
  </si>
  <si>
    <t>団体</t>
    <rPh sb="0" eb="2">
      <t>ダンタイ</t>
    </rPh>
    <phoneticPr fontId="6"/>
  </si>
  <si>
    <t>形</t>
    <rPh sb="0" eb="1">
      <t>カタ</t>
    </rPh>
    <phoneticPr fontId="2"/>
  </si>
  <si>
    <t>組手</t>
    <rPh sb="0" eb="2">
      <t>クミテ</t>
    </rPh>
    <phoneticPr fontId="2"/>
  </si>
  <si>
    <t>個人</t>
    <rPh sb="0" eb="2">
      <t>コジン</t>
    </rPh>
    <phoneticPr fontId="6"/>
  </si>
  <si>
    <t>7級</t>
  </si>
  <si>
    <t>男子</t>
  </si>
  <si>
    <t>ふりがな</t>
    <phoneticPr fontId="7"/>
  </si>
  <si>
    <t>県連
会員番号</t>
    <rPh sb="0" eb="2">
      <t>けんれん</t>
    </rPh>
    <rPh sb="3" eb="7">
      <t>かいいんばんごう</t>
    </rPh>
    <phoneticPr fontId="6" type="Hiragana" alignment="distributed"/>
  </si>
  <si>
    <t>全空連
会員番号</t>
    <rPh sb="0" eb="1">
      <t>ゼン</t>
    </rPh>
    <rPh sb="1" eb="2">
      <t>クウ</t>
    </rPh>
    <rPh sb="2" eb="3">
      <t>レン</t>
    </rPh>
    <rPh sb="4" eb="6">
      <t>カイイン</t>
    </rPh>
    <rPh sb="6" eb="8">
      <t>バンゴウ</t>
    </rPh>
    <phoneticPr fontId="4"/>
  </si>
  <si>
    <t>第35回熊本県中学校空手道大会　申込書</t>
    <rPh sb="0" eb="1">
      <t>ダイ</t>
    </rPh>
    <rPh sb="3" eb="4">
      <t>カイ</t>
    </rPh>
    <rPh sb="4" eb="7">
      <t>クマモトケン</t>
    </rPh>
    <rPh sb="7" eb="10">
      <t>チュウガッコウ</t>
    </rPh>
    <rPh sb="10" eb="15">
      <t>カラテドウタイカイ</t>
    </rPh>
    <rPh sb="16" eb="19">
      <t>モウシコミショ</t>
    </rPh>
    <phoneticPr fontId="2"/>
  </si>
  <si>
    <t>〇</t>
    <phoneticPr fontId="2"/>
  </si>
  <si>
    <t>合計</t>
    <rPh sb="0" eb="2">
      <t>ゴウケイ</t>
    </rPh>
    <phoneticPr fontId="2"/>
  </si>
  <si>
    <t>校長</t>
    <rPh sb="0" eb="2">
      <t>コウチョウ</t>
    </rPh>
    <phoneticPr fontId="2"/>
  </si>
  <si>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</si>
  <si>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</si>
  <si>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</si>
  <si>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</si>
  <si>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</si>
  <si>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</si>
  <si>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一般社団法人熊本県空手道連盟</t>
    <rPh sb="0" eb="14">
      <t>イッパン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</si>
  <si>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</si>
  <si>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</si>
  <si>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</si>
  <si>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</si>
  <si>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</si>
  <si>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</si>
  <si>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</si>
  <si>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</si>
  <si>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学校名（正式名称）</t>
    <rPh sb="0" eb="3">
      <t>ガッコウメイ</t>
    </rPh>
    <rPh sb="4" eb="8">
      <t>セイシキメイショウ</t>
    </rPh>
    <phoneticPr fontId="2"/>
  </si>
  <si>
    <t>学校名
（略称）</t>
    <rPh sb="0" eb="3">
      <t>ガッコウメイ</t>
    </rPh>
    <rPh sb="5" eb="7">
      <t>リャクショウ</t>
    </rPh>
    <phoneticPr fontId="4"/>
  </si>
  <si>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</si>
  <si>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</si>
  <si>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</si>
  <si>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</si>
  <si>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</si>
  <si>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</si>
  <si>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熊本　太郎</t>
    <rPh sb="0" eb="2">
      <t>クマモト</t>
    </rPh>
    <rPh sb="3" eb="5">
      <t>タロウ</t>
    </rPh>
    <phoneticPr fontId="2"/>
  </si>
  <si>
    <t>ひごまる会</t>
    <rPh sb="4" eb="5">
      <t>カイ</t>
    </rPh>
    <phoneticPr fontId="2"/>
  </si>
  <si>
    <t>日本くま学園</t>
    <rPh sb="0" eb="2">
      <t>にほん</t>
    </rPh>
    <rPh sb="4" eb="6">
      <t>がくえん</t>
    </rPh>
    <phoneticPr fontId="6" type="Hiragana" alignment="distributed"/>
  </si>
  <si>
    <t>日本くま学園</t>
    <rPh sb="0" eb="2">
      <t>ニホン</t>
    </rPh>
    <rPh sb="4" eb="6">
      <t>ガクエン</t>
    </rPh>
    <phoneticPr fontId="2"/>
  </si>
  <si>
    <t>熊本県立日本くま学園中学校</t>
    <rPh sb="0" eb="4">
      <t>クマモトケンリツ</t>
    </rPh>
    <rPh sb="4" eb="6">
      <t>ニホン</t>
    </rPh>
    <rPh sb="8" eb="10">
      <t>ガクエン</t>
    </rPh>
    <rPh sb="10" eb="13">
      <t>チュウガッコウ</t>
    </rPh>
    <phoneticPr fontId="2"/>
  </si>
  <si>
    <t>くま　もん太郎</t>
    <rPh sb="5" eb="7">
      <t>タロウ</t>
    </rPh>
    <phoneticPr fontId="2"/>
  </si>
  <si>
    <t>熊本　一郎</t>
    <rPh sb="0" eb="2">
      <t>くまもと</t>
    </rPh>
    <rPh sb="3" eb="5">
      <t>いちろう</t>
    </rPh>
    <phoneticPr fontId="6" type="Hiragana" alignment="distributed"/>
  </si>
  <si>
    <t>くまもと　いちろう</t>
    <phoneticPr fontId="2"/>
  </si>
  <si>
    <t>担当</t>
    <rPh sb="0" eb="2">
      <t>タントウ</t>
    </rPh>
    <phoneticPr fontId="2"/>
  </si>
  <si>
    <t>くま　もん二郎</t>
    <rPh sb="5" eb="7">
      <t>ジロウ</t>
    </rPh>
    <phoneticPr fontId="2"/>
  </si>
  <si>
    <t>くま　もんじろう</t>
    <phoneticPr fontId="2"/>
  </si>
  <si>
    <t>番号</t>
    <rPh sb="0" eb="2">
      <t>バンゴウ</t>
    </rPh>
    <phoneticPr fontId="2"/>
  </si>
  <si>
    <t>学校</t>
    <rPh sb="0" eb="2">
      <t>ガッコウ</t>
    </rPh>
    <phoneticPr fontId="2"/>
  </si>
  <si>
    <t>所属</t>
    <rPh sb="0" eb="2">
      <t>ショゾク</t>
    </rPh>
    <phoneticPr fontId="2"/>
  </si>
  <si>
    <t>ふりがな</t>
    <phoneticPr fontId="2"/>
  </si>
  <si>
    <t>城北</t>
  </si>
  <si>
    <t>男子</t>
    <rPh sb="0" eb="2">
      <t>ダンシ</t>
    </rPh>
    <phoneticPr fontId="2"/>
  </si>
  <si>
    <t>女子</t>
    <rPh sb="0" eb="2">
      <t>ジョシ</t>
    </rPh>
    <phoneticPr fontId="2"/>
  </si>
  <si>
    <t>個人形</t>
    <rPh sb="0" eb="3">
      <t>コジンカタ</t>
    </rPh>
    <phoneticPr fontId="2"/>
  </si>
  <si>
    <t>1・2年組手</t>
    <rPh sb="3" eb="4">
      <t>ネン</t>
    </rPh>
    <rPh sb="4" eb="6">
      <t>クミテ</t>
    </rPh>
    <phoneticPr fontId="2"/>
  </si>
  <si>
    <t>代表組手</t>
    <rPh sb="0" eb="4">
      <t>ダイヒョウクミテ</t>
    </rPh>
    <phoneticPr fontId="2"/>
  </si>
  <si>
    <t>団体形</t>
    <rPh sb="0" eb="3">
      <t>ダンタイカタ</t>
    </rPh>
    <phoneticPr fontId="2"/>
  </si>
  <si>
    <t>団体組手</t>
    <rPh sb="0" eb="4">
      <t>ダンタイクミテ</t>
    </rPh>
    <phoneticPr fontId="2"/>
  </si>
  <si>
    <t>補</t>
    <rPh sb="0" eb="1">
      <t>ホ</t>
    </rPh>
    <phoneticPr fontId="2"/>
  </si>
  <si>
    <t>団体形補欠</t>
    <rPh sb="0" eb="3">
      <t>ダンタイガタ</t>
    </rPh>
    <rPh sb="3" eb="5">
      <t>ホケツ</t>
    </rPh>
    <phoneticPr fontId="2"/>
  </si>
  <si>
    <t>団体組手補欠</t>
    <rPh sb="0" eb="4">
      <t>ダンタイクミテ</t>
    </rPh>
    <rPh sb="4" eb="6">
      <t>ホケツ</t>
    </rPh>
    <phoneticPr fontId="2"/>
  </si>
  <si>
    <t>個人組手　１・２年生男子</t>
    <rPh sb="0" eb="4">
      <t>コジンクミテ</t>
    </rPh>
    <rPh sb="8" eb="9">
      <t>ネン</t>
    </rPh>
    <rPh sb="9" eb="10">
      <t>セイ</t>
    </rPh>
    <rPh sb="10" eb="12">
      <t>ダンシ</t>
    </rPh>
    <phoneticPr fontId="2"/>
  </si>
  <si>
    <t>個人形　男子</t>
    <rPh sb="0" eb="3">
      <t>コジンカタ</t>
    </rPh>
    <rPh sb="4" eb="6">
      <t>ダンシ</t>
    </rPh>
    <phoneticPr fontId="2"/>
  </si>
  <si>
    <t>個人形　女子</t>
    <rPh sb="0" eb="3">
      <t>コジンカタ</t>
    </rPh>
    <rPh sb="4" eb="6">
      <t>ジョシ</t>
    </rPh>
    <phoneticPr fontId="2"/>
  </si>
  <si>
    <t>個人組手　１・２年生女子</t>
    <rPh sb="0" eb="2">
      <t>コジン</t>
    </rPh>
    <rPh sb="2" eb="4">
      <t>クミテ</t>
    </rPh>
    <rPh sb="8" eb="9">
      <t>ネン</t>
    </rPh>
    <rPh sb="9" eb="10">
      <t>セイ</t>
    </rPh>
    <rPh sb="10" eb="12">
      <t>ジョシ</t>
    </rPh>
    <phoneticPr fontId="2"/>
  </si>
  <si>
    <t>個人組手　代表男子</t>
    <rPh sb="0" eb="4">
      <t>コジンクミテ</t>
    </rPh>
    <rPh sb="5" eb="7">
      <t>ダイヒョウ</t>
    </rPh>
    <rPh sb="7" eb="9">
      <t>ダンシ</t>
    </rPh>
    <phoneticPr fontId="2"/>
  </si>
  <si>
    <t>個人組手　代表女子</t>
    <rPh sb="0" eb="4">
      <t>コジンクミテ</t>
    </rPh>
    <rPh sb="5" eb="7">
      <t>ダイヒョウ</t>
    </rPh>
    <rPh sb="7" eb="9">
      <t>ジョシ</t>
    </rPh>
    <phoneticPr fontId="2"/>
  </si>
  <si>
    <t>団体形　男子</t>
    <rPh sb="0" eb="3">
      <t>ダンタイカタ</t>
    </rPh>
    <rPh sb="4" eb="6">
      <t>ダンシ</t>
    </rPh>
    <phoneticPr fontId="2"/>
  </si>
  <si>
    <t>旧会員証の方→新会員番号</t>
    <rPh sb="0" eb="4">
      <t>キュウカイインショウ</t>
    </rPh>
    <rPh sb="5" eb="6">
      <t>カタ</t>
    </rPh>
    <rPh sb="7" eb="12">
      <t>シンカイインバンゴウ</t>
    </rPh>
    <phoneticPr fontId="2"/>
  </si>
  <si>
    <t>（　　　　　　　　　　）</t>
    <phoneticPr fontId="2"/>
  </si>
  <si>
    <t>団体組手　男子</t>
    <rPh sb="0" eb="2">
      <t>ダンタイ</t>
    </rPh>
    <rPh sb="2" eb="4">
      <t>クミテ</t>
    </rPh>
    <rPh sb="5" eb="7">
      <t>ダンシ</t>
    </rPh>
    <phoneticPr fontId="2"/>
  </si>
  <si>
    <t>団体形　女子</t>
    <rPh sb="0" eb="3">
      <t>ダンタイカタ</t>
    </rPh>
    <rPh sb="4" eb="6">
      <t>ジョシ</t>
    </rPh>
    <phoneticPr fontId="2"/>
  </si>
  <si>
    <t>団体組手　女子</t>
    <rPh sb="0" eb="2">
      <t>ダンタイ</t>
    </rPh>
    <rPh sb="2" eb="4">
      <t>クミテ</t>
    </rPh>
    <rPh sb="5" eb="7">
      <t>ジョシ</t>
    </rPh>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</si>
  <si>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</si>
  <si>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</si>
  <si>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</si>
  <si>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</si>
  <si>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</si>
  <si>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</si>
  <si>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</si>
  <si>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</si>
  <si>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</si>
  <si>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</si>
  <si>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</si>
  <si>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</si>
  <si>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</si>
  <si>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</si>
  <si>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</si>
  <si>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</si>
  <si>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</si>
  <si>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全空連
公認段・級位</t>
    <rPh sb="0" eb="3">
      <t>ゼンクウレン</t>
    </rPh>
    <phoneticPr fontId="2"/>
  </si>
  <si>
    <t>取得年月日
（または発行番号）</t>
    <rPh sb="10" eb="12">
      <t>ハッコウ</t>
    </rPh>
    <rPh sb="12" eb="14">
      <t>バンゴウ</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</si>
  <si>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</si>
  <si>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</si>
  <si>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責任者所属道場</t>
    <rPh sb="0" eb="3">
      <t>セキニンシャ</t>
    </rPh>
    <rPh sb="3" eb="5">
      <t>ショゾク</t>
    </rPh>
    <rPh sb="5" eb="7">
      <t>ドウジョウ</t>
    </rPh>
    <phoneticPr fontId="2"/>
  </si>
  <si>
    <t>責任者携帯電話</t>
    <rPh sb="0" eb="3">
      <t>セキニンシャ</t>
    </rPh>
    <rPh sb="3" eb="5">
      <t>ケイタイ</t>
    </rPh>
    <rPh sb="5" eb="7">
      <t>デンワ</t>
    </rPh>
    <phoneticPr fontId="2"/>
  </si>
  <si>
    <t>所属道場名</t>
    <rPh sb="0" eb="2">
      <t>ショゾク</t>
    </rPh>
    <rPh sb="2" eb="4">
      <t>ドウジョウ</t>
    </rPh>
    <rPh sb="4" eb="5">
      <t>メイ</t>
    </rPh>
    <phoneticPr fontId="2"/>
  </si>
  <si>
    <t>学校名</t>
    <rPh sb="0" eb="3">
      <t>ガッコウメイ</t>
    </rPh>
    <phoneticPr fontId="2"/>
  </si>
  <si>
    <t>金額</t>
    <rPh sb="0" eb="2">
      <t>キンガク</t>
    </rPh>
    <phoneticPr fontId="2"/>
  </si>
  <si>
    <t>通信欄</t>
    <rPh sb="0" eb="3">
      <t>ツウシンラン</t>
    </rPh>
    <phoneticPr fontId="2"/>
  </si>
  <si>
    <t>複数校分まとめて振り込む場合</t>
    <rPh sb="0" eb="4">
      <t>フクスウコウブン</t>
    </rPh>
    <rPh sb="8" eb="9">
      <t>フ</t>
    </rPh>
    <rPh sb="10" eb="11">
      <t>コ</t>
    </rPh>
    <rPh sb="12" eb="14">
      <t>バアイ</t>
    </rPh>
    <phoneticPr fontId="2"/>
  </si>
  <si>
    <t>連絡事項などある場合、以下に記入してください</t>
    <rPh sb="0" eb="4">
      <t>レンラクジコウ</t>
    </rPh>
    <rPh sb="8" eb="10">
      <t>バアイ</t>
    </rPh>
    <rPh sb="11" eb="13">
      <t>イカ</t>
    </rPh>
    <rPh sb="14" eb="16">
      <t>キニュウ</t>
    </rPh>
    <phoneticPr fontId="2"/>
  </si>
  <si>
    <t>ゆうちょ銀行　01930-8-16833</t>
    <rPh sb="4" eb="6">
      <t>ギンコウ</t>
    </rPh>
    <phoneticPr fontId="2"/>
  </si>
  <si>
    <t>振込先</t>
    <rPh sb="0" eb="3">
      <t>フリコミサキ</t>
    </rPh>
    <phoneticPr fontId="2"/>
  </si>
  <si>
    <t>団体戦を複数道場で組む場合、団体戦メンバーについては個人戦も団体戦もいずれかの道場でまとめて申し込みをしてください。</t>
    <rPh sb="0" eb="3">
      <t>ダンタイセン</t>
    </rPh>
    <rPh sb="4" eb="8">
      <t>フクスウドウジョウ</t>
    </rPh>
    <rPh sb="9" eb="10">
      <t>ク</t>
    </rPh>
    <rPh sb="11" eb="13">
      <t>バアイ</t>
    </rPh>
    <rPh sb="14" eb="17">
      <t>ダンタイセン</t>
    </rPh>
    <rPh sb="26" eb="28">
      <t>コジン</t>
    </rPh>
    <rPh sb="46" eb="47">
      <t>モウ</t>
    </rPh>
    <rPh sb="48" eb="49">
      <t>コ</t>
    </rPh>
    <phoneticPr fontId="2"/>
  </si>
  <si>
    <r>
      <t>１つの道場で複数校分申込む場合、</t>
    </r>
    <r>
      <rPr>
        <sz val="12"/>
        <color rgb="FFFF0000"/>
        <rFont val="HG丸ｺﾞｼｯｸM-PRO"/>
        <family val="3"/>
        <charset val="128"/>
      </rPr>
      <t>申込書は学校ごとに１つのファイルを作成すること</t>
    </r>
    <r>
      <rPr>
        <sz val="12"/>
        <rFont val="HG丸ｺﾞｼｯｸM-PRO"/>
        <family val="3"/>
        <charset val="128"/>
      </rPr>
      <t>。
申込書(1)、申込書(2)・・・と勝手にシートを増やして、複数校分を１つのファイルにまとめないようにしてください。
参加費の支払いはまとめて振り込んでも大丈夫です。その場合、同じ支払証を各学校の申込書に貼付けてください。
また、申込書の通信欄に各学校名と金額を記載してください。</t>
    </r>
    <rPh sb="3" eb="5">
      <t>ドウジョウ</t>
    </rPh>
    <rPh sb="6" eb="8">
      <t>フクスウ</t>
    </rPh>
    <rPh sb="8" eb="9">
      <t>コウ</t>
    </rPh>
    <rPh sb="9" eb="10">
      <t>ブン</t>
    </rPh>
    <rPh sb="10" eb="12">
      <t>モウシコ</t>
    </rPh>
    <rPh sb="13" eb="15">
      <t>バアイ</t>
    </rPh>
    <rPh sb="16" eb="19">
      <t>モウシコミショ</t>
    </rPh>
    <rPh sb="20" eb="22">
      <t>ガッコウ</t>
    </rPh>
    <rPh sb="33" eb="35">
      <t>サクセイ</t>
    </rPh>
    <rPh sb="41" eb="44">
      <t>モウシコミショ</t>
    </rPh>
    <rPh sb="48" eb="51">
      <t>モウシコミショ</t>
    </rPh>
    <rPh sb="58" eb="60">
      <t>カッテ</t>
    </rPh>
    <rPh sb="65" eb="66">
      <t>フ</t>
    </rPh>
    <rPh sb="70" eb="73">
      <t>フクスウコウ</t>
    </rPh>
    <rPh sb="73" eb="74">
      <t>ブン</t>
    </rPh>
    <rPh sb="99" eb="102">
      <t>サンカヒ</t>
    </rPh>
    <rPh sb="103" eb="105">
      <t>シハラ</t>
    </rPh>
    <rPh sb="111" eb="112">
      <t>フ</t>
    </rPh>
    <rPh sb="113" eb="114">
      <t>コ</t>
    </rPh>
    <rPh sb="117" eb="120">
      <t>ダイジョウブ</t>
    </rPh>
    <rPh sb="125" eb="127">
      <t>バアイ</t>
    </rPh>
    <rPh sb="128" eb="129">
      <t>オナ</t>
    </rPh>
    <rPh sb="130" eb="133">
      <t>シハライショウ</t>
    </rPh>
    <rPh sb="134" eb="137">
      <t>カクガッコウ</t>
    </rPh>
    <rPh sb="138" eb="140">
      <t>モウシコミ</t>
    </rPh>
    <rPh sb="140" eb="141">
      <t>ショ</t>
    </rPh>
    <rPh sb="142" eb="144">
      <t>ハリツ</t>
    </rPh>
    <rPh sb="155" eb="158">
      <t>モウシコミショ</t>
    </rPh>
    <rPh sb="159" eb="162">
      <t>ツウシンラン</t>
    </rPh>
    <rPh sb="163" eb="166">
      <t>カクガッコウ</t>
    </rPh>
    <rPh sb="166" eb="167">
      <t>メイ</t>
    </rPh>
    <rPh sb="168" eb="170">
      <t>キンガク</t>
    </rPh>
    <rPh sb="171" eb="173">
      <t>キサイ</t>
    </rPh>
    <phoneticPr fontId="2"/>
  </si>
  <si>
    <t>注意事項をまとめていますので、必ずお読みください。</t>
    <rPh sb="0" eb="4">
      <t>チュウイジコウ</t>
    </rPh>
    <rPh sb="15" eb="16">
      <t>カナラ</t>
    </rPh>
    <rPh sb="18" eb="19">
      <t>ヨ</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</si>
  <si>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県連登録学校の場合、会員証提示の必要はありません。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2">
      <t>ケンレン</t>
    </rPh>
    <rPh sb="62" eb="66">
      <t>トウロクガッコウ</t>
    </rPh>
    <rPh sb="67" eb="69">
      <t>バアイ</t>
    </rPh>
    <rPh sb="70" eb="73">
      <t>カイインショウ</t>
    </rPh>
    <rPh sb="73" eb="75">
      <t>テイジ</t>
    </rPh>
    <rPh sb="76" eb="78">
      <t>ヒツヨウ</t>
    </rPh>
    <rPh sb="86" eb="91">
      <t>ケンレンカイインショウ</t>
    </rPh>
    <rPh sb="96" eb="98">
      <t>ケンレン</t>
    </rPh>
    <rPh sb="101" eb="103">
      <t>ヒョウジ</t>
    </rPh>
    <rPh sb="122" eb="126">
      <t>ヒョウジガメン</t>
    </rPh>
    <rPh sb="162" eb="165">
      <t>ゼンクウレン</t>
    </rPh>
    <rPh sb="165" eb="168">
      <t>カイインショウ</t>
    </rPh>
    <rPh sb="173" eb="176">
      <t>ゼンクウレン</t>
    </rPh>
    <rPh sb="183" eb="185">
      <t>ケイシキ</t>
    </rPh>
    <rPh sb="202" eb="204">
      <t>ヘンカン</t>
    </rPh>
    <rPh sb="214" eb="216">
      <t>ガメン</t>
    </rPh>
    <rPh sb="217" eb="219">
      <t>サツエイ</t>
    </rPh>
    <rPh sb="225" eb="226">
      <t>ハ</t>
    </rPh>
    <rPh sb="227" eb="228">
      <t>ツ</t>
    </rPh>
    <phoneticPr fontId="2"/>
  </si>
  <si>
    <t>コーチを務めることができるのは、当該年度の義務講習終了者または学校部活動顧問の教諭のみです。
基本的に各学年男女別に1名で最大4名まで登録できますが、選手の人数を超える数のコーチは登録できません。</t>
    <rPh sb="4" eb="5">
      <t>ツト</t>
    </rPh>
    <rPh sb="16" eb="20">
      <t>トウガイネンド</t>
    </rPh>
    <rPh sb="21" eb="28">
      <t>ギムコウシュウシュウリョウシャ</t>
    </rPh>
    <rPh sb="31" eb="36">
      <t>ガッコウブカツドウ</t>
    </rPh>
    <rPh sb="36" eb="38">
      <t>コモン</t>
    </rPh>
    <rPh sb="39" eb="41">
      <t>キョウユ</t>
    </rPh>
    <rPh sb="47" eb="50">
      <t>キホンテキ</t>
    </rPh>
    <rPh sb="51" eb="54">
      <t>カクガクネン</t>
    </rPh>
    <rPh sb="54" eb="57">
      <t>ダンジョベツ</t>
    </rPh>
    <rPh sb="59" eb="60">
      <t>メイ</t>
    </rPh>
    <rPh sb="61" eb="63">
      <t>サイダイ</t>
    </rPh>
    <rPh sb="64" eb="65">
      <t>メイ</t>
    </rPh>
    <rPh sb="67" eb="69">
      <t>トウロク</t>
    </rPh>
    <rPh sb="75" eb="77">
      <t>センシュ</t>
    </rPh>
    <rPh sb="78" eb="80">
      <t>ニンズウ</t>
    </rPh>
    <rPh sb="81" eb="82">
      <t>コ</t>
    </rPh>
    <rPh sb="84" eb="85">
      <t>カズ</t>
    </rPh>
    <rPh sb="90" eb="92">
      <t>トウロク</t>
    </rPh>
    <phoneticPr fontId="2"/>
  </si>
  <si>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</si>
  <si>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１．本大会は、県中体連との共催大会です。</t>
    <rPh sb="2" eb="5">
      <t>ホンタイカイ</t>
    </rPh>
    <rPh sb="7" eb="8">
      <t>ケン</t>
    </rPh>
    <rPh sb="8" eb="11">
      <t>チュウタイレン</t>
    </rPh>
    <rPh sb="13" eb="15">
      <t>キョウサイ</t>
    </rPh>
    <rPh sb="15" eb="17">
      <t>タイカイ</t>
    </rPh>
    <phoneticPr fontId="2"/>
  </si>
  <si>
    <t>学校長に出場する意思を伝え、参加を認めてもらうこと。印鑑は必要なし。</t>
    <rPh sb="0" eb="3">
      <t>ガッコウチョウ</t>
    </rPh>
    <rPh sb="4" eb="6">
      <t>シュツジョウ</t>
    </rPh>
    <rPh sb="8" eb="10">
      <t>イシ</t>
    </rPh>
    <rPh sb="11" eb="12">
      <t>ツタ</t>
    </rPh>
    <rPh sb="14" eb="16">
      <t>サンカ</t>
    </rPh>
    <rPh sb="17" eb="18">
      <t>ミト</t>
    </rPh>
    <rPh sb="26" eb="28">
      <t>インカン</t>
    </rPh>
    <rPh sb="29" eb="31">
      <t>ヒツヨウ</t>
    </rPh>
    <phoneticPr fontId="2"/>
  </si>
  <si>
    <t>2．１つの道場で複数学校分を申し込む場合の注意事項</t>
    <rPh sb="5" eb="7">
      <t>ドウジョウ</t>
    </rPh>
    <rPh sb="8" eb="10">
      <t>フクスウ</t>
    </rPh>
    <rPh sb="10" eb="13">
      <t>ガッコウブン</t>
    </rPh>
    <rPh sb="14" eb="15">
      <t>モウ</t>
    </rPh>
    <rPh sb="16" eb="17">
      <t>コ</t>
    </rPh>
    <rPh sb="18" eb="20">
      <t>バアイ</t>
    </rPh>
    <rPh sb="21" eb="25">
      <t>チュウイジコウ</t>
    </rPh>
    <phoneticPr fontId="2"/>
  </si>
  <si>
    <t>3．団体戦を複数道場で組む場合の注意事項</t>
    <rPh sb="2" eb="5">
      <t>ダンタイセン</t>
    </rPh>
    <rPh sb="6" eb="10">
      <t>フクスウドウジョウ</t>
    </rPh>
    <rPh sb="11" eb="12">
      <t>ク</t>
    </rPh>
    <rPh sb="13" eb="15">
      <t>バアイ</t>
    </rPh>
    <rPh sb="16" eb="20">
      <t>チュウイジコウ</t>
    </rPh>
    <phoneticPr fontId="2"/>
  </si>
  <si>
    <t>4．責任者の役割、および補助員について</t>
    <rPh sb="2" eb="5">
      <t>セキニンシャ</t>
    </rPh>
    <rPh sb="6" eb="8">
      <t>ヤクワリ</t>
    </rPh>
    <rPh sb="12" eb="15">
      <t>ホジョイン</t>
    </rPh>
    <phoneticPr fontId="2"/>
  </si>
  <si>
    <t>5．コーチについて</t>
    <phoneticPr fontId="2"/>
  </si>
  <si>
    <t>6．道場長の県連会員証・全空連会員証について</t>
    <rPh sb="2" eb="5">
      <t>ドウジョウチョウ</t>
    </rPh>
    <rPh sb="6" eb="11">
      <t>ケンレンカイインショウ</t>
    </rPh>
    <rPh sb="12" eb="18">
      <t>ゼンクウレンカイインショウ</t>
    </rPh>
    <phoneticPr fontId="2"/>
  </si>
  <si>
    <r>
      <rPr>
        <sz val="12"/>
        <color rgb="FFFF0000"/>
        <rFont val="HG丸ｺﾞｼｯｸM-PRO"/>
        <family val="3"/>
        <charset val="128"/>
      </rPr>
      <t>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5">
      <t>タイカイサンカヒ</t>
    </rPh>
    <rPh sb="7" eb="8">
      <t>フ</t>
    </rPh>
    <rPh sb="9" eb="10">
      <t>コ</t>
    </rPh>
    <rPh sb="12" eb="13">
      <t>クダ</t>
    </rPh>
    <rPh sb="16" eb="21">
      <t>ケンレントウロクヒ</t>
    </rPh>
    <rPh sb="24" eb="26">
      <t>ガッサン</t>
    </rPh>
    <rPh sb="28" eb="29">
      <t>フ</t>
    </rPh>
    <rPh sb="30" eb="31">
      <t>コ</t>
    </rPh>
    <rPh sb="36" eb="38">
      <t>タントウ</t>
    </rPh>
    <rPh sb="39" eb="40">
      <t>コト</t>
    </rPh>
    <rPh sb="44" eb="46">
      <t>カンリ</t>
    </rPh>
    <rPh sb="47" eb="49">
      <t>コンナン</t>
    </rPh>
    <rPh sb="56" eb="58">
      <t>コジン</t>
    </rPh>
    <rPh sb="60" eb="62">
      <t>シハラ</t>
    </rPh>
    <rPh sb="64" eb="66">
      <t>ゲンキン</t>
    </rPh>
    <rPh sb="69" eb="70">
      <t>カナラ</t>
    </rPh>
    <rPh sb="71" eb="73">
      <t>ドウジョウ</t>
    </rPh>
    <rPh sb="74" eb="76">
      <t>ガッコウ</t>
    </rPh>
    <rPh sb="83" eb="84">
      <t>ハラ</t>
    </rPh>
    <rPh sb="84" eb="85">
      <t>コ</t>
    </rPh>
    <rPh sb="85" eb="88">
      <t>トリアツカイヒョウ</t>
    </rPh>
    <rPh sb="90" eb="93">
      <t>ドウジョウメイ</t>
    </rPh>
    <rPh sb="94" eb="98">
      <t>セキニンシャメイ</t>
    </rPh>
    <rPh sb="99" eb="101">
      <t>ウチワケ</t>
    </rPh>
    <rPh sb="102" eb="103">
      <t>カ</t>
    </rPh>
    <rPh sb="106" eb="108">
      <t>シハラ</t>
    </rPh>
    <rPh sb="124" eb="126">
      <t>リヨウ</t>
    </rPh>
    <rPh sb="127" eb="129">
      <t>バアイ</t>
    </rPh>
    <rPh sb="131" eb="136">
      <t>テツヅキカンリョウゴ</t>
    </rPh>
    <rPh sb="137" eb="139">
      <t>ヒョウジ</t>
    </rPh>
    <rPh sb="142" eb="144">
      <t>ソウキン</t>
    </rPh>
    <rPh sb="144" eb="146">
      <t>メイサイ</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</si>
  <si>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各行事の担当者が全員すぐに返信できるとは限りません。できる限り早急に対応いたしますが、２～３日程度は返信を待ってください。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</si>
  <si>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 xml:space="preserve">行事ごとに担当が異なりますので、必ず貼付けを
お願いします。
中学校で学校登録をされている学校の責任者は、
県連会員登録は必要ありませんので、会員証の貼
付けは不要です。
</t>
    <rPh sb="0" eb="2">
      <t>ギョウジ</t>
    </rPh>
    <rPh sb="5" eb="7">
      <t>タントウ</t>
    </rPh>
    <rPh sb="8" eb="9">
      <t>コト</t>
    </rPh>
    <rPh sb="16" eb="17">
      <t>カナラ</t>
    </rPh>
    <rPh sb="18" eb="20">
      <t>ハリツ</t>
    </rPh>
    <rPh sb="24" eb="25">
      <t>ネガ</t>
    </rPh>
    <rPh sb="32" eb="35">
      <t>チュウガッコウ</t>
    </rPh>
    <rPh sb="36" eb="40">
      <t>ガッコウトウロク</t>
    </rPh>
    <rPh sb="46" eb="48">
      <t>ガッコウ</t>
    </rPh>
    <rPh sb="49" eb="52">
      <t>セキニンシャ</t>
    </rPh>
    <rPh sb="55" eb="61">
      <t>ケンレンカイイントウロク</t>
    </rPh>
    <rPh sb="62" eb="64">
      <t>ヒツヨウ</t>
    </rPh>
    <rPh sb="72" eb="75">
      <t>カイインショウ</t>
    </rPh>
    <rPh sb="76" eb="77">
      <t>ハ</t>
    </rPh>
    <rPh sb="78" eb="79">
      <t>ヅ</t>
    </rPh>
    <rPh sb="81" eb="83">
      <t>フヨウ</t>
    </rPh>
    <phoneticPr fontId="2"/>
  </si>
  <si>
    <t>項目、役員の選択について</t>
    <rPh sb="0" eb="2">
      <t>コウモク</t>
    </rPh>
    <rPh sb="3" eb="5">
      <t>ヤクイン</t>
    </rPh>
    <rPh sb="6" eb="8">
      <t>センタク</t>
    </rPh>
    <phoneticPr fontId="2"/>
  </si>
  <si>
    <t>県役員とは</t>
    <rPh sb="0" eb="1">
      <t>ケン</t>
    </rPh>
    <rPh sb="1" eb="3">
      <t>ヤクイン</t>
    </rPh>
    <phoneticPr fontId="2"/>
  </si>
  <si>
    <t>会長、理事長、事務局長のこと</t>
    <rPh sb="0" eb="2">
      <t>カイチョウ</t>
    </rPh>
    <rPh sb="3" eb="6">
      <t>リジチョウ</t>
    </rPh>
    <rPh sb="7" eb="11">
      <t>ジムキョクチョウ</t>
    </rPh>
    <phoneticPr fontId="2"/>
  </si>
  <si>
    <t>県企画とは</t>
    <rPh sb="0" eb="1">
      <t>ケン</t>
    </rPh>
    <rPh sb="1" eb="3">
      <t>キカク</t>
    </rPh>
    <phoneticPr fontId="2"/>
  </si>
  <si>
    <t>小・中企画部会メンバーのこと</t>
    <rPh sb="0" eb="1">
      <t>ショウ</t>
    </rPh>
    <rPh sb="2" eb="3">
      <t>チュウ</t>
    </rPh>
    <rPh sb="3" eb="5">
      <t>キカク</t>
    </rPh>
    <rPh sb="5" eb="7">
      <t>ブカイ</t>
    </rPh>
    <phoneticPr fontId="2"/>
  </si>
  <si>
    <t>郡市役員とは</t>
    <rPh sb="0" eb="2">
      <t>グンシ</t>
    </rPh>
    <rPh sb="2" eb="4">
      <t>ヤクイン</t>
    </rPh>
    <phoneticPr fontId="2"/>
  </si>
  <si>
    <t>大会担当地区役員３役のこと</t>
    <rPh sb="0" eb="2">
      <t>タイカイ</t>
    </rPh>
    <rPh sb="2" eb="4">
      <t>タントウ</t>
    </rPh>
    <rPh sb="4" eb="6">
      <t>チク</t>
    </rPh>
    <rPh sb="6" eb="8">
      <t>ヤクイン</t>
    </rPh>
    <rPh sb="9" eb="10">
      <t>ヤク</t>
    </rPh>
    <phoneticPr fontId="2"/>
  </si>
  <si>
    <t>大会運営とは</t>
    <rPh sb="0" eb="2">
      <t>タイカイ</t>
    </rPh>
    <rPh sb="2" eb="4">
      <t>ウンエイ</t>
    </rPh>
    <phoneticPr fontId="2"/>
  </si>
  <si>
    <t>審判、県役員、県企画、郡市役員以外の</t>
    <rPh sb="0" eb="2">
      <t>シンパン</t>
    </rPh>
    <rPh sb="3" eb="4">
      <t>ケン</t>
    </rPh>
    <rPh sb="4" eb="6">
      <t>ヤクイン</t>
    </rPh>
    <rPh sb="7" eb="10">
      <t>ケンキカク</t>
    </rPh>
    <rPh sb="11" eb="13">
      <t>グンシ</t>
    </rPh>
    <rPh sb="13" eb="15">
      <t>ヤクイン</t>
    </rPh>
    <rPh sb="15" eb="17">
      <t>イガイ</t>
    </rPh>
    <phoneticPr fontId="2"/>
  </si>
  <si>
    <t>道場長、学校責任者のこと</t>
    <rPh sb="0" eb="3">
      <t>ドウジョウチョウ</t>
    </rPh>
    <rPh sb="4" eb="9">
      <t>ガッコウセキニンシャ</t>
    </rPh>
    <phoneticPr fontId="2"/>
  </si>
  <si>
    <t>補助員について</t>
    <rPh sb="0" eb="3">
      <t>ホジョイン</t>
    </rPh>
    <phoneticPr fontId="2"/>
  </si>
  <si>
    <t>選手5名まで１名　　選手１0名まで2名　　　選手１５名まで３名</t>
    <rPh sb="0" eb="2">
      <t>センシュ</t>
    </rPh>
    <rPh sb="3" eb="4">
      <t>メイ</t>
    </rPh>
    <rPh sb="7" eb="8">
      <t>メイ</t>
    </rPh>
    <rPh sb="10" eb="12">
      <t>センシュ</t>
    </rPh>
    <rPh sb="14" eb="15">
      <t>メイ</t>
    </rPh>
    <rPh sb="18" eb="19">
      <t>メイ</t>
    </rPh>
    <rPh sb="22" eb="24">
      <t>センシュ</t>
    </rPh>
    <rPh sb="26" eb="27">
      <t>メイ</t>
    </rPh>
    <rPh sb="30" eb="31">
      <t>メイ</t>
    </rPh>
    <phoneticPr fontId="2"/>
  </si>
  <si>
    <t>選手20名まで4名　選手２5名まで5名とし補助員が余る場合は多く出した道場より減らして対応</t>
    <rPh sb="0" eb="2">
      <t>センシュ</t>
    </rPh>
    <rPh sb="4" eb="5">
      <t>メイ</t>
    </rPh>
    <rPh sb="8" eb="9">
      <t>メイ</t>
    </rPh>
    <rPh sb="10" eb="12">
      <t>センシュ</t>
    </rPh>
    <rPh sb="14" eb="15">
      <t>メイ</t>
    </rPh>
    <rPh sb="18" eb="19">
      <t>メイ</t>
    </rPh>
    <rPh sb="21" eb="24">
      <t>ホジョイン</t>
    </rPh>
    <rPh sb="25" eb="26">
      <t>アマ</t>
    </rPh>
    <rPh sb="27" eb="29">
      <t>バアイ</t>
    </rPh>
    <rPh sb="30" eb="31">
      <t>オオ</t>
    </rPh>
    <rPh sb="32" eb="33">
      <t>ダ</t>
    </rPh>
    <rPh sb="35" eb="37">
      <t>ドウジョウ</t>
    </rPh>
    <rPh sb="39" eb="40">
      <t>ヘ</t>
    </rPh>
    <rPh sb="43" eb="45">
      <t>タイオウ</t>
    </rPh>
    <phoneticPr fontId="2"/>
  </si>
  <si>
    <t>（中学校で学校登録をされている学校も同様とする）</t>
    <rPh sb="1" eb="4">
      <t>チュウガッコウ</t>
    </rPh>
    <rPh sb="5" eb="7">
      <t>ガッコウ</t>
    </rPh>
    <rPh sb="7" eb="9">
      <t>トウロク</t>
    </rPh>
    <rPh sb="15" eb="17">
      <t>ガッコウ</t>
    </rPh>
    <rPh sb="18" eb="20">
      <t>ドウヨウ</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</si>
  <si>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でください。見えないところに表や計算式が格納されています。
保護されているセルは重要部分ですので、いじらないようにお願いいたします。
人数が入りきらないようであれば、お手数ですが、もう１つファイルを作成してください。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8" eb="70">
      <t>サクジョ</t>
    </rPh>
    <rPh sb="71" eb="73">
      <t>ツイカ</t>
    </rPh>
    <rPh sb="82" eb="83">
      <t>ミ</t>
    </rPh>
    <rPh sb="90" eb="91">
      <t>ヒョウ</t>
    </rPh>
    <rPh sb="92" eb="95">
      <t>ケイサンシキ</t>
    </rPh>
    <rPh sb="96" eb="98">
      <t>カクノウ</t>
    </rPh>
    <rPh sb="106" eb="108">
      <t>ホゴ</t>
    </rPh>
    <rPh sb="116" eb="120">
      <t>ジュウヨウブブン</t>
    </rPh>
    <rPh sb="134" eb="135">
      <t>ネガ</t>
    </rPh>
    <rPh sb="143" eb="145">
      <t>ニンズウ</t>
    </rPh>
    <rPh sb="146" eb="147">
      <t>ハイ</t>
    </rPh>
    <rPh sb="160" eb="162">
      <t>テスウ</t>
    </rPh>
    <rPh sb="175" eb="177">
      <t>サクセイ</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</si>
  <si>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phoneticPr fontId="2"/>
  </si>
  <si>
    <t>保護を解除しないでください。解除する必要がある場合、パスワードは設定していませんので「校閲」→「シート保護の解除」で解除できます。</t>
    <rPh sb="0" eb="2">
      <t>ホゴ</t>
    </rPh>
    <rPh sb="3" eb="5">
      <t>カイジョ</t>
    </rPh>
    <rPh sb="14" eb="16">
      <t>カイジョ</t>
    </rPh>
    <rPh sb="18" eb="20">
      <t>ヒツヨウ</t>
    </rPh>
    <rPh sb="23" eb="25">
      <t>バアイ</t>
    </rPh>
    <rPh sb="32" eb="34">
      <t>セッテイ</t>
    </rPh>
    <rPh sb="43" eb="45">
      <t>コウエツ</t>
    </rPh>
    <rPh sb="51" eb="53">
      <t>ホゴ</t>
    </rPh>
    <rPh sb="54" eb="56">
      <t>カイジョ</t>
    </rPh>
    <rPh sb="58" eb="60">
      <t>カイジョ</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</si>
  <si>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</si>
  <si>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</si>
  <si>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</si>
  <si>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</si>
  <si>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</si>
  <si>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</si>
  <si>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</si>
  <si>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</si>
  <si>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</si>
  <si>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事務局長承認印</t>
    <rPh sb="0" eb="2">
      <t>ジム</t>
    </rPh>
    <rPh sb="2" eb="4">
      <t>キョクチョウ</t>
    </rPh>
    <rPh sb="4" eb="6">
      <t>ショウニン</t>
    </rPh>
    <rPh sb="6" eb="7">
      <t>イン</t>
    </rPh>
    <phoneticPr fontId="2"/>
  </si>
  <si>
    <t>印</t>
    <rPh sb="0" eb="1">
      <t>イン</t>
    </rPh>
    <phoneticPr fontId="2"/>
  </si>
  <si>
    <t>090-9090-9090</t>
    <phoneticPr fontId="2"/>
  </si>
  <si>
    <t>〒111-1111　熊本県熊本市熊本町熊本９０－９０－９０</t>
    <rPh sb="10" eb="18">
      <t>クマモトケンクマモトシクマモト</t>
    </rPh>
    <rPh sb="18" eb="19">
      <t>マチ</t>
    </rPh>
    <rPh sb="19" eb="21">
      <t>クマモト</t>
    </rPh>
    <phoneticPr fontId="2"/>
  </si>
  <si>
    <r>
      <t xml:space="preserve">大会は、役員・審判・企画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団体責任者以外の指導者または保護者が各団体の監督・コーチを務めることを原則とする。
</t>
    </r>
    <r>
      <rPr>
        <sz val="14"/>
        <color rgb="FFFFFF00"/>
        <rFont val="HG丸ｺﾞｼｯｸM-PRO"/>
        <family val="3"/>
        <charset val="128"/>
      </rPr>
      <t>中学校の責任者（学校職員）はコーチとして会場に入場ができますので、コーチ欄に必ず記入をお願い致します。記入がない場合はコーチにつかないと判断しIDカードを発行致しません。
中学校の責任者以外でコーチとして入られる方は義務講習会を受講した方のみコーチ欄に記入してください。大会運営では学校責任者の方も大会運営に入って頂きますので、そのつもりでいてください。</t>
    </r>
    <rPh sb="50" eb="51">
      <t>ヒダリ</t>
    </rPh>
    <phoneticPr fontId="2"/>
  </si>
  <si>
    <t>申込締切　４月１９日２４：００まで</t>
    <rPh sb="0" eb="4">
      <t>モウシコミシメキリ</t>
    </rPh>
    <rPh sb="6" eb="7">
      <t>ガツ</t>
    </rPh>
    <rPh sb="9" eb="10">
      <t>ニチ</t>
    </rPh>
    <phoneticPr fontId="2"/>
  </si>
  <si>
    <t>部会ごとの管理を行いますので、まとめて支払うと管理が難しくなりますのでご協力ください。</t>
    <rPh sb="0" eb="2">
      <t>ブカイ</t>
    </rPh>
    <rPh sb="5" eb="7">
      <t>カンリ</t>
    </rPh>
    <rPh sb="8" eb="9">
      <t>オコナ</t>
    </rPh>
    <rPh sb="19" eb="21">
      <t>シハラ</t>
    </rPh>
    <phoneticPr fontId="2"/>
  </si>
  <si>
    <t>個人での支払いはNG
必ず、道場名　道場長の名前を書き支払い証に内訳を書いて支払いをお願い致します
事務局での確認作業が困難になります</t>
    <rPh sb="0" eb="2">
      <t>コジン</t>
    </rPh>
    <rPh sb="4" eb="6">
      <t>シハラ</t>
    </rPh>
    <phoneticPr fontId="7"/>
  </si>
  <si>
    <r>
      <t>出場選手は、</t>
    </r>
    <r>
      <rPr>
        <sz val="12"/>
        <color rgb="FFFF0000"/>
        <rFont val="HG丸ｺﾞｼｯｸM-PRO"/>
        <family val="3"/>
        <charset val="128"/>
      </rPr>
      <t>全空連公認段・級位が必要</t>
    </r>
    <r>
      <rPr>
        <sz val="12"/>
        <rFont val="HG丸ｺﾞｼｯｸM-PRO"/>
        <family val="3"/>
        <charset val="128"/>
      </rPr>
      <t xml:space="preserve">です。取得年月日または発行番号を必ず記入してください。
</t>
    </r>
    <r>
      <rPr>
        <sz val="12"/>
        <color rgb="FFFF0000"/>
        <rFont val="HG丸ｺﾞｼｯｸM-PRO"/>
        <family val="3"/>
        <charset val="128"/>
      </rPr>
      <t>申請中は認めません</t>
    </r>
    <r>
      <rPr>
        <sz val="12"/>
        <rFont val="HG丸ｺﾞｼｯｸM-PRO"/>
        <family val="3"/>
        <charset val="128"/>
      </rPr>
      <t xml:space="preserve">ので、前もって登録をしておいてください。
R3年度以降に取得された方は、発行番号を記入してください。
</t>
    </r>
    <rPh sb="0" eb="4">
      <t>シュツジョウセンシュ</t>
    </rPh>
    <rPh sb="6" eb="9">
      <t>ゼンクウレン</t>
    </rPh>
    <rPh sb="9" eb="11">
      <t>コウニン</t>
    </rPh>
    <rPh sb="11" eb="12">
      <t>ダン</t>
    </rPh>
    <rPh sb="13" eb="14">
      <t>キュウ</t>
    </rPh>
    <rPh sb="14" eb="15">
      <t>イ</t>
    </rPh>
    <rPh sb="16" eb="18">
      <t>ヒツヨウ</t>
    </rPh>
    <rPh sb="29" eb="33">
      <t>ハッコウバンゴウ</t>
    </rPh>
    <rPh sb="46" eb="49">
      <t>シンセイチュウ</t>
    </rPh>
    <rPh sb="50" eb="51">
      <t>ミト</t>
    </rPh>
    <rPh sb="58" eb="59">
      <t>マエ</t>
    </rPh>
    <rPh sb="62" eb="64">
      <t>トウロク</t>
    </rPh>
    <rPh sb="78" eb="80">
      <t>ネンド</t>
    </rPh>
    <rPh sb="80" eb="82">
      <t>イコウ</t>
    </rPh>
    <rPh sb="83" eb="85">
      <t>シュトク</t>
    </rPh>
    <rPh sb="88" eb="89">
      <t>カタ</t>
    </rPh>
    <rPh sb="91" eb="95">
      <t>ハッコウバンゴウ</t>
    </rPh>
    <rPh sb="96" eb="98">
      <t>キニュウ</t>
    </rPh>
    <phoneticPr fontId="2"/>
  </si>
  <si>
    <t>振込期間：</t>
    <rPh sb="0" eb="2">
      <t>フリコミ</t>
    </rPh>
    <rPh sb="2" eb="4">
      <t>キカン</t>
    </rPh>
    <phoneticPr fontId="2"/>
  </si>
  <si>
    <t>4月12日～19日</t>
    <phoneticPr fontId="2"/>
  </si>
  <si>
    <t>このシートはいじらず、確認のみお願いいたします。申込書シートを参照し、計算式によって振り分けています。エントリー表がおかしい場合は、申込書に不備がないかご確認ください。</t>
    <rPh sb="11" eb="13">
      <t>カクニン</t>
    </rPh>
    <rPh sb="16" eb="17">
      <t>ネガ</t>
    </rPh>
    <rPh sb="24" eb="27">
      <t>モウシコミショ</t>
    </rPh>
    <rPh sb="31" eb="33">
      <t>サンショウ</t>
    </rPh>
    <rPh sb="35" eb="38">
      <t>ケイサンシキ</t>
    </rPh>
    <rPh sb="42" eb="43">
      <t>フ</t>
    </rPh>
    <rPh sb="44" eb="45">
      <t>ワ</t>
    </rPh>
    <rPh sb="56" eb="57">
      <t>ヒョウ</t>
    </rPh>
    <rPh sb="62" eb="64">
      <t>バアイ</t>
    </rPh>
    <rPh sb="66" eb="68">
      <t>モウシコミ</t>
    </rPh>
    <rPh sb="68" eb="69">
      <t>ショ</t>
    </rPh>
    <rPh sb="70" eb="72">
      <t>フビ</t>
    </rPh>
    <rPh sb="77" eb="79">
      <t>カクニン</t>
    </rPh>
    <phoneticPr fontId="2"/>
  </si>
  <si>
    <t>7．選手の全空連会員番号・県連会員番号について</t>
    <rPh sb="2" eb="4">
      <t>センシュ</t>
    </rPh>
    <rPh sb="5" eb="8">
      <t>ゼンクウレン</t>
    </rPh>
    <rPh sb="8" eb="12">
      <t>カイインバンゴウ</t>
    </rPh>
    <rPh sb="13" eb="17">
      <t>ケンレンカイイン</t>
    </rPh>
    <rPh sb="17" eb="19">
      <t>バンゴウ</t>
    </rPh>
    <phoneticPr fontId="2"/>
  </si>
  <si>
    <r>
      <t>小学生・中学生・高校生は道場責任者に会員番号を通知しておりますので、</t>
    </r>
    <r>
      <rPr>
        <sz val="12"/>
        <color rgb="FFFF0000"/>
        <rFont val="HG丸ｺﾞｼｯｸM-PRO"/>
        <family val="3"/>
        <charset val="128"/>
      </rPr>
      <t>会員番号は必ず記入</t>
    </r>
    <r>
      <rPr>
        <sz val="12"/>
        <rFont val="HG丸ｺﾞｼｯｸM-PRO"/>
        <family val="3"/>
        <charset val="128"/>
      </rPr>
      <t xml:space="preserve">をお願い致します。
県連会員登録が済んでいない選手、年度の更新が済んでいない選手は、県連HP会員登録システムにて登録をして、会員登録確認書に記入し道場単位で支払いをお願いします。県連会員登録の際に全空連会員証も必要になりますので、事前に登録をお願いします。
</t>
    </r>
    <r>
      <rPr>
        <sz val="12"/>
        <color rgb="FFFF0000"/>
        <rFont val="HG丸ｺﾞｼｯｸM-PRO"/>
        <family val="3"/>
        <charset val="128"/>
      </rPr>
      <t>「申請中」は受け付けません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rPh sb="53" eb="59">
      <t>ケンレンカイイントウロク</t>
    </rPh>
    <rPh sb="60" eb="61">
      <t>ス</t>
    </rPh>
    <rPh sb="66" eb="68">
      <t>センシュ</t>
    </rPh>
    <rPh sb="69" eb="71">
      <t>ネンド</t>
    </rPh>
    <rPh sb="72" eb="74">
      <t>コウシン</t>
    </rPh>
    <rPh sb="75" eb="76">
      <t>ス</t>
    </rPh>
    <rPh sb="81" eb="83">
      <t>センシュ</t>
    </rPh>
    <rPh sb="85" eb="87">
      <t>ケンレン</t>
    </rPh>
    <rPh sb="89" eb="93">
      <t>カイイントウロク</t>
    </rPh>
    <rPh sb="99" eb="101">
      <t>トウロク</t>
    </rPh>
    <rPh sb="105" eb="112">
      <t>カイイントウロクカクニンショ</t>
    </rPh>
    <rPh sb="113" eb="115">
      <t>キニュウ</t>
    </rPh>
    <rPh sb="116" eb="120">
      <t>ドウジョウタンイ</t>
    </rPh>
    <rPh sb="121" eb="123">
      <t>シハラ</t>
    </rPh>
    <rPh sb="126" eb="127">
      <t>ネガ</t>
    </rPh>
    <rPh sb="132" eb="134">
      <t>ケンレン</t>
    </rPh>
    <rPh sb="134" eb="138">
      <t>カイイントウロク</t>
    </rPh>
    <rPh sb="139" eb="140">
      <t>サイ</t>
    </rPh>
    <rPh sb="141" eb="144">
      <t>ゼンクウレン</t>
    </rPh>
    <rPh sb="144" eb="147">
      <t>カイインショウ</t>
    </rPh>
    <rPh sb="148" eb="150">
      <t>ヒツヨウ</t>
    </rPh>
    <rPh sb="158" eb="160">
      <t>ジゼン</t>
    </rPh>
    <rPh sb="161" eb="163">
      <t>トウロク</t>
    </rPh>
    <rPh sb="165" eb="166">
      <t>ネガ</t>
    </rPh>
    <rPh sb="173" eb="176">
      <t>シンセイチュウ</t>
    </rPh>
    <rPh sb="178" eb="179">
      <t>ウ</t>
    </rPh>
    <rPh sb="180" eb="181">
      <t>ツ</t>
    </rPh>
    <phoneticPr fontId="2"/>
  </si>
  <si>
    <t>８．選手の全空連公認級段位について</t>
    <rPh sb="2" eb="4">
      <t>センシュ</t>
    </rPh>
    <rPh sb="5" eb="8">
      <t>ゼンクウレン</t>
    </rPh>
    <rPh sb="8" eb="10">
      <t>コウニン</t>
    </rPh>
    <rPh sb="10" eb="13">
      <t>キュウダンイ</t>
    </rPh>
    <phoneticPr fontId="2"/>
  </si>
  <si>
    <t>９．参加費の支払いに関する注意事項</t>
    <rPh sb="2" eb="5">
      <t>サンカヒ</t>
    </rPh>
    <rPh sb="6" eb="8">
      <t>シハラ</t>
    </rPh>
    <rPh sb="10" eb="11">
      <t>カン</t>
    </rPh>
    <rPh sb="13" eb="17">
      <t>チュウイジコウ</t>
    </rPh>
    <phoneticPr fontId="2"/>
  </si>
  <si>
    <t>10．JPEGファイル（写真データ）の貼付けについて</t>
    <rPh sb="12" eb="14">
      <t>シャシン</t>
    </rPh>
    <rPh sb="19" eb="20">
      <t>ハ</t>
    </rPh>
    <rPh sb="20" eb="21">
      <t>ツ</t>
    </rPh>
    <phoneticPr fontId="2"/>
  </si>
  <si>
    <t>11．その他</t>
    <rPh sb="5" eb="6">
      <t>タ</t>
    </rPh>
    <phoneticPr fontId="2"/>
  </si>
  <si>
    <t>12．HP投稿に関する注意事項</t>
    <rPh sb="5" eb="7">
      <t>トウコウ</t>
    </rPh>
    <rPh sb="8" eb="9">
      <t>カン</t>
    </rPh>
    <rPh sb="11" eb="15">
      <t>チュウイジコウ</t>
    </rPh>
    <phoneticPr fontId="2"/>
  </si>
  <si>
    <r>
      <t>責任者の方は、</t>
    </r>
    <r>
      <rPr>
        <sz val="12"/>
        <color rgb="FFFF0000"/>
        <rFont val="HG丸ｺﾞｼｯｸM-PRO"/>
        <family val="3"/>
        <charset val="128"/>
      </rPr>
      <t>大会出席の場合、役員・審判・補助員</t>
    </r>
    <r>
      <rPr>
        <sz val="12"/>
        <rFont val="HG丸ｺﾞｼｯｸM-PRO"/>
        <family val="3"/>
        <charset val="128"/>
      </rPr>
      <t>のいずれかに必ず名前を記載し、大会運営にご協力ください。
責任者の方が</t>
    </r>
    <r>
      <rPr>
        <sz val="12"/>
        <color rgb="FFFF0000"/>
        <rFont val="HG丸ｺﾞｼｯｸM-PRO"/>
        <family val="3"/>
        <charset val="128"/>
      </rPr>
      <t>大会欠席の場合、代理の方を役員・審判・補助員のいずれかに出してください</t>
    </r>
    <r>
      <rPr>
        <sz val="12"/>
        <rFont val="HG丸ｺﾞｼｯｸM-PRO"/>
        <family val="3"/>
        <charset val="128"/>
      </rPr>
      <t xml:space="preserve">。
責任者はコーチにつくことができませんのでご注意下さい。但し、県連登録学校で、責任者が学校教諭である場合はコーチにつくことができます。
各道場（県連登録学校も含む）から、責任者（または代理）以外で参加選手数に応じた補助員を出してください。
</t>
    </r>
    <r>
      <rPr>
        <sz val="12"/>
        <color rgb="FFFF0000"/>
        <rFont val="HG丸ｺﾞｼｯｸM-PRO"/>
        <family val="3"/>
        <charset val="128"/>
      </rPr>
      <t>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4" eb="5">
      <t>カタ</t>
    </rPh>
    <rPh sb="7" eb="11">
      <t>タイカイシュッセキ</t>
    </rPh>
    <rPh sb="12" eb="14">
      <t>バアイ</t>
    </rPh>
    <rPh sb="15" eb="17">
      <t>ヤクイン</t>
    </rPh>
    <rPh sb="18" eb="20">
      <t>シンパン</t>
    </rPh>
    <rPh sb="21" eb="24">
      <t>ホジョイン</t>
    </rPh>
    <rPh sb="30" eb="31">
      <t>カナラ</t>
    </rPh>
    <rPh sb="32" eb="34">
      <t>ナマエ</t>
    </rPh>
    <rPh sb="35" eb="37">
      <t>キサイ</t>
    </rPh>
    <rPh sb="39" eb="43">
      <t>タイカイウンエイ</t>
    </rPh>
    <rPh sb="45" eb="47">
      <t>キョウリョク</t>
    </rPh>
    <rPh sb="53" eb="56">
      <t>セキニンシャ</t>
    </rPh>
    <rPh sb="57" eb="58">
      <t>カタ</t>
    </rPh>
    <rPh sb="59" eb="63">
      <t>タイカイケッセキ</t>
    </rPh>
    <rPh sb="64" eb="66">
      <t>バアイ</t>
    </rPh>
    <rPh sb="67" eb="69">
      <t>ダイリ</t>
    </rPh>
    <rPh sb="70" eb="71">
      <t>カタ</t>
    </rPh>
    <rPh sb="72" eb="74">
      <t>ヤクイン</t>
    </rPh>
    <rPh sb="75" eb="77">
      <t>シンパン</t>
    </rPh>
    <rPh sb="78" eb="81">
      <t>ホジョイン</t>
    </rPh>
    <rPh sb="87" eb="88">
      <t>ダ</t>
    </rPh>
    <rPh sb="96" eb="99">
      <t>セキニンシャ</t>
    </rPh>
    <rPh sb="117" eb="120">
      <t>チュウイクダ</t>
    </rPh>
    <rPh sb="123" eb="124">
      <t>タダ</t>
    </rPh>
    <rPh sb="130" eb="132">
      <t>ガッコウ</t>
    </rPh>
    <rPh sb="134" eb="137">
      <t>セキニンシャ</t>
    </rPh>
    <rPh sb="138" eb="140">
      <t>ガッコウ</t>
    </rPh>
    <rPh sb="140" eb="142">
      <t>キョウユ</t>
    </rPh>
    <rPh sb="145" eb="147">
      <t>バアイ</t>
    </rPh>
    <rPh sb="167" eb="171">
      <t>ケンレントウロク</t>
    </rPh>
    <rPh sb="171" eb="173">
      <t>ガッコウ</t>
    </rPh>
    <rPh sb="174" eb="175">
      <t>フク</t>
    </rPh>
    <rPh sb="180" eb="183">
      <t>セキニンシャ</t>
    </rPh>
    <rPh sb="190" eb="192">
      <t>イガイ</t>
    </rPh>
    <rPh sb="193" eb="195">
      <t>サンカ</t>
    </rPh>
    <rPh sb="195" eb="198">
      <t>センシュスウ</t>
    </rPh>
    <rPh sb="199" eb="200">
      <t>オウ</t>
    </rPh>
    <rPh sb="215" eb="217">
      <t>ジョウキ</t>
    </rPh>
    <rPh sb="218" eb="219">
      <t>マモ</t>
    </rPh>
    <rPh sb="225" eb="227">
      <t>モウシコミ</t>
    </rPh>
    <rPh sb="228" eb="229">
      <t>ウ</t>
    </rPh>
    <rPh sb="230" eb="231">
      <t>ツ</t>
    </rPh>
    <rPh sb="238" eb="241">
      <t>チュウイクダ</t>
    </rPh>
    <rPh sb="244" eb="246">
      <t>トクベツ</t>
    </rPh>
    <rPh sb="247" eb="249">
      <t>ジジョウ</t>
    </rPh>
    <rPh sb="252" eb="254">
      <t>バアイ</t>
    </rPh>
    <rPh sb="256" eb="259">
      <t>モウシコミショ</t>
    </rPh>
    <rPh sb="260" eb="263">
      <t>ツウシンラン</t>
    </rPh>
    <rPh sb="264" eb="266">
      <t>キサイ</t>
    </rPh>
    <phoneticPr fontId="2"/>
  </si>
  <si>
    <t>▼大会の出欠を選択▼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</si>
</sst>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0000000"/>
    <numFmt numFmtId="178" formatCode="yyyy/m/d;@"/>
    <numFmt numFmtId="179" formatCode="0_);[Red]\(0\)"/>
    <numFmt numFmtId="180" formatCode="&quot;年&quot;&quot;齢&quot;"/>
    <numFmt numFmtId="181" formatCode="0&quot;人&quot;"/>
    <numFmt numFmtId="182" formatCode="0&quot;年&quot;"/>
  </numFmts>
  <fonts count="4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sz val="24"/>
      <color theme="1"/>
      <name val="HG丸ｺﾞｼｯｸM-PRO"/>
      <family val="3"/>
      <charset val="128"/>
    </font>
    <font>
      <sz val="14"/>
      <color rgb="FFC00000"/>
      <name val="HG丸ｺﾞｼｯｸM-PRO"/>
      <family val="3"/>
      <charset val="128"/>
    </font>
    <font>
      <b/>
      <sz val="10"/>
      <color rgb="FFFF0000"/>
      <name val="HG丸ｺﾞｼｯｸM-PRO"/>
      <family val="3"/>
      <charset val="128"/>
    </font>
    <font>
      <u/>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1"/>
      <color rgb="FF0070C0"/>
      <name val="HG丸ｺﾞｼｯｸM-PRO"/>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8"/>
      <color theme="1"/>
      <name val="HG丸ｺﾞｼｯｸM-PRO"/>
      <family val="3"/>
      <charset val="128"/>
    </font>
    <font>
      <sz val="14"/>
      <color rgb="FFFFFF00"/>
      <name val="HG丸ｺﾞｼｯｸM-PRO"/>
      <family val="3"/>
      <charset val="128"/>
    </font>
    <font>
      <sz val="12"/>
      <color rgb="FFC00000"/>
      <name val="HG丸ｺﾞｼｯｸM-PRO"/>
      <family val="3"/>
      <charset val="128"/>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39997558519241921"/>
        <bgColor indexed="64"/>
      </patternFill>
    </fill>
  </fills>
  <borders count="57">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medium">
        <color indexed="64"/>
      </left>
      <right style="medium">
        <color indexed="64"/>
      </right>
      <top style="thin">
        <color auto="1"/>
      </top>
      <bottom style="medium">
        <color indexed="64"/>
      </bottom>
      <diagonal/>
    </border>
    <border>
      <left style="thin">
        <color indexed="64"/>
      </left>
      <right style="medium">
        <color indexed="64"/>
      </right>
      <top/>
      <bottom style="thin">
        <color indexed="64"/>
      </bottom>
      <diagonal/>
    </border>
    <border>
      <left style="thin">
        <color auto="1"/>
      </left>
      <right style="medium">
        <color indexed="64"/>
      </right>
      <top/>
      <bottom style="medium">
        <color indexed="64"/>
      </bottom>
      <diagonal/>
    </border>
    <border>
      <left style="thin">
        <color auto="1"/>
      </left>
      <right style="medium">
        <color auto="1"/>
      </right>
      <top style="medium">
        <color auto="1"/>
      </top>
      <bottom/>
      <diagonal/>
    </border>
    <border>
      <left/>
      <right style="thin">
        <color indexed="64"/>
      </right>
      <top/>
      <bottom/>
      <diagonal/>
    </border>
    <border>
      <left style="medium">
        <color auto="1"/>
      </left>
      <right style="thin">
        <color auto="1"/>
      </right>
      <top style="thin">
        <color auto="1"/>
      </top>
      <bottom/>
      <diagonal/>
    </border>
    <border>
      <left style="medium">
        <color auto="1"/>
      </left>
      <right style="thin">
        <color auto="1"/>
      </right>
      <top/>
      <bottom/>
      <diagonal/>
    </border>
    <border diagonalUp="1">
      <left style="thin">
        <color indexed="64"/>
      </left>
      <right style="medium">
        <color indexed="64"/>
      </right>
      <top style="thin">
        <color auto="1"/>
      </top>
      <bottom style="medium">
        <color indexed="64"/>
      </bottom>
      <diagonal style="thin">
        <color auto="1"/>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0"/>
    <xf numFmtId="38" fontId="33" fillId="0" borderId="0" applyFont="0" applyFill="0" applyBorder="0" applyAlignment="0" applyProtection="0">
      <alignment vertical="center"/>
    </xf>
  </cellStyleXfs>
  <cellXfs count="302">
    <xf numFmtId="0" fontId="0" fillId="0" borderId="0" xfId="0">
      <alignment vertical="center"/>
    </xf>
    <xf numFmtId="0" fontId="5" fillId="2" borderId="5" xfId="1" applyFont="1" applyFill="1" applyBorder="1" applyAlignment="1" applyProtection="1">
      <alignment horizontal="center" vertical="center" shrinkToFit="1"/>
      <protection hidden="1"/>
    </xf>
    <xf numFmtId="0" fontId="5" fillId="0" borderId="0" xfId="0" applyFont="1" applyAlignment="1">
      <alignment horizontal="center" vertical="center"/>
    </xf>
    <xf numFmtId="0" fontId="5" fillId="0" borderId="0" xfId="0" applyFont="1" applyAlignment="1">
      <alignment horizontal="left" vertical="center"/>
    </xf>
    <xf numFmtId="179" fontId="8" fillId="2" borderId="5" xfId="0" applyNumberFormat="1" applyFont="1" applyFill="1" applyBorder="1" applyAlignment="1">
      <alignment horizontal="center" vertical="center"/>
    </xf>
    <xf numFmtId="14" fontId="10" fillId="0" borderId="0" xfId="0" applyNumberFormat="1" applyFont="1" applyAlignment="1">
      <alignment horizontal="center" vertical="center"/>
    </xf>
    <xf numFmtId="0" fontId="8" fillId="2" borderId="4" xfId="1" applyFont="1" applyFill="1" applyBorder="1" applyAlignment="1">
      <alignment horizontal="center" vertical="center"/>
    </xf>
    <xf numFmtId="0" fontId="5" fillId="2" borderId="5" xfId="0" applyFont="1" applyFill="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locked="0" hidden="1"/>
    </xf>
    <xf numFmtId="0" fontId="5" fillId="0" borderId="8" xfId="0" applyFont="1" applyBorder="1" applyAlignment="1" applyProtection="1">
      <alignment horizontal="center" vertical="center" shrinkToFit="1"/>
      <protection locked="0" hidden="1"/>
    </xf>
    <xf numFmtId="178" fontId="5" fillId="0" borderId="7"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78" fontId="5" fillId="2" borderId="5" xfId="1" applyNumberFormat="1" applyFont="1" applyFill="1" applyBorder="1" applyAlignment="1" applyProtection="1">
      <alignment horizontal="left" vertical="center" indent="1" shrinkToFit="1"/>
      <protection hidden="1"/>
    </xf>
    <xf numFmtId="14" fontId="5" fillId="0" borderId="5" xfId="2" applyNumberFormat="1" applyFont="1" applyBorder="1" applyAlignment="1" applyProtection="1">
      <alignment horizontal="left" vertical="center" indent="1"/>
      <protection locked="0"/>
    </xf>
    <xf numFmtId="0" fontId="5" fillId="2" borderId="4" xfId="0" applyFont="1" applyFill="1" applyBorder="1" applyAlignment="1">
      <alignment horizontal="center" vertical="center" shrinkToFit="1"/>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2" borderId="10" xfId="1" applyFont="1" applyFill="1" applyBorder="1" applyAlignment="1" applyProtection="1">
      <alignment horizontal="center" vertical="center" shrinkToFit="1"/>
      <protection hidden="1"/>
    </xf>
    <xf numFmtId="178" fontId="5" fillId="2" borderId="10" xfId="1" applyNumberFormat="1" applyFont="1" applyFill="1" applyBorder="1" applyAlignment="1" applyProtection="1">
      <alignment horizontal="center" vertical="center" shrinkToFit="1"/>
      <protection hidden="1"/>
    </xf>
    <xf numFmtId="178" fontId="5" fillId="0" borderId="10" xfId="0" applyNumberFormat="1" applyFont="1" applyBorder="1" applyAlignment="1" applyProtection="1">
      <alignment horizontal="center" vertical="center"/>
      <protection locked="0"/>
    </xf>
    <xf numFmtId="0" fontId="5" fillId="2" borderId="6" xfId="1" applyFont="1" applyFill="1" applyBorder="1" applyAlignment="1" applyProtection="1">
      <alignment horizontal="center" vertical="center" shrinkToFit="1"/>
      <protection hidden="1"/>
    </xf>
    <xf numFmtId="0" fontId="8" fillId="2" borderId="3" xfId="1" applyFont="1" applyFill="1" applyBorder="1" applyAlignment="1">
      <alignment horizontal="center" vertical="center"/>
    </xf>
    <xf numFmtId="0" fontId="8" fillId="2" borderId="7" xfId="1" applyFont="1" applyFill="1" applyBorder="1" applyAlignment="1">
      <alignment horizontal="center" vertical="center"/>
    </xf>
    <xf numFmtId="5" fontId="5" fillId="2" borderId="20" xfId="0" applyNumberFormat="1" applyFont="1" applyFill="1" applyBorder="1" applyAlignment="1">
      <alignment horizontal="right" vertical="center"/>
    </xf>
    <xf numFmtId="5" fontId="5" fillId="0" borderId="20" xfId="0" applyNumberFormat="1" applyFont="1" applyBorder="1" applyAlignment="1">
      <alignment horizontal="right" vertical="center"/>
    </xf>
    <xf numFmtId="0" fontId="5" fillId="2" borderId="5" xfId="0"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16" fillId="0" borderId="0" xfId="2" applyFont="1" applyAlignment="1">
      <alignment horizontal="left" vertical="center"/>
    </xf>
    <xf numFmtId="0" fontId="16" fillId="0" borderId="0" xfId="2" applyFont="1" applyAlignment="1">
      <alignment horizontal="center" vertical="center"/>
    </xf>
    <xf numFmtId="0" fontId="16" fillId="0" borderId="25" xfId="2" applyFont="1" applyBorder="1" applyAlignment="1">
      <alignment horizontal="left" vertical="center"/>
    </xf>
    <xf numFmtId="0" fontId="16" fillId="0" borderId="26"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5" xfId="2" applyFont="1" applyFill="1" applyBorder="1" applyAlignment="1">
      <alignment horizontal="center" vertical="center"/>
    </xf>
    <xf numFmtId="0" fontId="16" fillId="0" borderId="0" xfId="2" applyFont="1">
      <alignment vertical="center"/>
    </xf>
    <xf numFmtId="0" fontId="5" fillId="0" borderId="35" xfId="0" applyFont="1" applyBorder="1" applyAlignment="1">
      <alignment horizontal="center" vertical="center"/>
    </xf>
    <xf numFmtId="0" fontId="5" fillId="0" borderId="5"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43" xfId="0" applyFont="1" applyFill="1" applyBorder="1" applyAlignment="1">
      <alignment horizontal="center" vertical="center"/>
    </xf>
    <xf numFmtId="0" fontId="22" fillId="0" borderId="0" xfId="0" applyFont="1">
      <alignment vertical="center"/>
    </xf>
    <xf numFmtId="181" fontId="5" fillId="0" borderId="12" xfId="0" applyNumberFormat="1" applyFont="1" applyBorder="1" applyAlignment="1">
      <alignment horizontal="center" vertical="center"/>
    </xf>
    <xf numFmtId="181" fontId="5" fillId="0" borderId="9" xfId="0" applyNumberFormat="1" applyFont="1" applyBorder="1" applyAlignment="1">
      <alignment horizontal="center" vertical="center"/>
    </xf>
    <xf numFmtId="181" fontId="5" fillId="0" borderId="17" xfId="0" applyNumberFormat="1" applyFont="1" applyBorder="1" applyAlignment="1">
      <alignment horizontal="center" vertical="center"/>
    </xf>
    <xf numFmtId="5" fontId="5" fillId="0" borderId="44" xfId="0" applyNumberFormat="1" applyFont="1" applyBorder="1" applyAlignment="1">
      <alignment horizontal="right" vertical="center"/>
    </xf>
    <xf numFmtId="178" fontId="5" fillId="0" borderId="11" xfId="0" applyNumberFormat="1" applyFont="1" applyBorder="1" applyAlignment="1" applyProtection="1">
      <alignment horizontal="center" vertical="center" shrinkToFit="1"/>
      <protection locked="0"/>
    </xf>
    <xf numFmtId="5" fontId="5" fillId="0" borderId="49" xfId="0" applyNumberFormat="1" applyFont="1" applyBorder="1" applyAlignment="1">
      <alignment horizontal="right" vertical="center"/>
    </xf>
    <xf numFmtId="0" fontId="5" fillId="0" borderId="8" xfId="0"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8" xfId="2" applyFont="1" applyBorder="1" applyAlignment="1" applyProtection="1">
      <alignment horizontal="center" vertical="center" shrinkToFit="1"/>
      <protection locked="0"/>
    </xf>
    <xf numFmtId="179" fontId="5" fillId="0" borderId="5" xfId="0" applyNumberFormat="1" applyFont="1" applyBorder="1" applyAlignment="1">
      <alignment horizontal="center" vertical="center"/>
    </xf>
    <xf numFmtId="176" fontId="5" fillId="0" borderId="4" xfId="0" applyNumberFormat="1" applyFont="1" applyBorder="1" applyAlignment="1" applyProtection="1">
      <alignment horizontal="center" vertical="center"/>
      <protection locked="0"/>
    </xf>
    <xf numFmtId="177" fontId="5" fillId="0" borderId="4" xfId="0" applyNumberFormat="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178" fontId="5" fillId="0" borderId="5" xfId="0" applyNumberFormat="1" applyFont="1" applyBorder="1" applyAlignment="1" applyProtection="1">
      <alignment horizontal="left" vertical="center" indent="1"/>
      <protection locked="0"/>
    </xf>
    <xf numFmtId="177" fontId="5" fillId="0" borderId="5" xfId="0" applyNumberFormat="1" applyFont="1" applyBorder="1" applyAlignment="1" applyProtection="1">
      <alignment horizontal="center" vertical="center"/>
      <protection locked="0"/>
    </xf>
    <xf numFmtId="14" fontId="5" fillId="0" borderId="5" xfId="0" applyNumberFormat="1" applyFont="1" applyBorder="1" applyAlignment="1" applyProtection="1">
      <alignment horizontal="left" vertical="center" indent="1" shrinkToFit="1"/>
      <protection locked="0"/>
    </xf>
    <xf numFmtId="177" fontId="5" fillId="0" borderId="5" xfId="2" quotePrefix="1" applyNumberFormat="1" applyFont="1" applyBorder="1" applyAlignment="1" applyProtection="1">
      <alignment horizontal="center" vertical="center"/>
      <protection locked="0"/>
    </xf>
    <xf numFmtId="178" fontId="5" fillId="0" borderId="8" xfId="0" applyNumberFormat="1" applyFont="1" applyBorder="1" applyAlignment="1" applyProtection="1">
      <alignment horizontal="left" vertical="center" indent="1"/>
      <protection locked="0"/>
    </xf>
    <xf numFmtId="179" fontId="5" fillId="0" borderId="8" xfId="0" applyNumberFormat="1" applyFont="1" applyBorder="1" applyAlignment="1">
      <alignment horizontal="center" vertical="center"/>
    </xf>
    <xf numFmtId="176" fontId="5" fillId="0" borderId="8"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16" fillId="0" borderId="0" xfId="0" applyFont="1" applyAlignment="1">
      <alignment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left" vertical="center" shrinkToFit="1"/>
    </xf>
    <xf numFmtId="0" fontId="16" fillId="0" borderId="0" xfId="0" applyFont="1" applyAlignment="1">
      <alignment horizontal="left" vertical="center" shrinkToFit="1"/>
    </xf>
    <xf numFmtId="0" fontId="16" fillId="0" borderId="10" xfId="0" applyFont="1" applyBorder="1" applyAlignment="1">
      <alignment horizontal="center" vertical="center" shrinkToFit="1"/>
    </xf>
    <xf numFmtId="0" fontId="16" fillId="0" borderId="0" xfId="0" applyFont="1" applyAlignment="1">
      <alignment horizontal="centerContinuous" vertical="center" shrinkToFit="1"/>
    </xf>
    <xf numFmtId="0" fontId="5" fillId="5"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45" xfId="0" applyFont="1" applyFill="1" applyBorder="1" applyAlignment="1" applyProtection="1">
      <alignment horizontal="center" vertical="center" shrinkToFit="1"/>
      <protection locked="0"/>
    </xf>
    <xf numFmtId="0" fontId="5" fillId="0" borderId="38" xfId="0" applyFont="1" applyBorder="1" applyAlignment="1" applyProtection="1">
      <alignment horizontal="center" vertical="center"/>
      <protection locked="0"/>
    </xf>
    <xf numFmtId="0" fontId="5" fillId="0" borderId="41" xfId="0" applyFont="1" applyBorder="1" applyAlignment="1">
      <alignment horizontal="center" vertical="center" shrinkToFit="1"/>
    </xf>
    <xf numFmtId="57" fontId="5" fillId="0" borderId="41" xfId="2" applyNumberFormat="1" applyFont="1" applyBorder="1" applyAlignment="1">
      <alignment horizontal="center" vertical="center" shrinkToFit="1"/>
    </xf>
    <xf numFmtId="178" fontId="5" fillId="0" borderId="41" xfId="0" applyNumberFormat="1" applyFont="1" applyBorder="1" applyAlignment="1">
      <alignment horizontal="left" vertical="center" indent="1"/>
    </xf>
    <xf numFmtId="179" fontId="5" fillId="0" borderId="41" xfId="0" applyNumberFormat="1" applyFont="1" applyBorder="1" applyAlignment="1">
      <alignment horizontal="center" vertical="center"/>
    </xf>
    <xf numFmtId="0" fontId="5" fillId="0" borderId="41" xfId="0" applyFont="1" applyBorder="1" applyAlignment="1" applyProtection="1">
      <alignment horizontal="center" vertical="center" shrinkToFit="1"/>
      <protection hidden="1"/>
    </xf>
    <xf numFmtId="182" fontId="5" fillId="0" borderId="41" xfId="0" applyNumberFormat="1" applyFont="1" applyBorder="1" applyAlignment="1">
      <alignment horizontal="center" vertical="center"/>
    </xf>
    <xf numFmtId="176" fontId="5" fillId="0" borderId="41" xfId="0" applyNumberFormat="1" applyFont="1" applyBorder="1" applyAlignment="1">
      <alignment horizontal="center" vertical="center"/>
    </xf>
    <xf numFmtId="0" fontId="5" fillId="0" borderId="0" xfId="0" applyFont="1" applyProtection="1">
      <alignment vertical="center"/>
      <protection locked="0"/>
    </xf>
    <xf numFmtId="0" fontId="20" fillId="0" borderId="0" xfId="0" applyFont="1">
      <alignment vertical="center"/>
    </xf>
    <xf numFmtId="0" fontId="5" fillId="3" borderId="42" xfId="0" applyFont="1" applyFill="1" applyBorder="1" applyAlignment="1" applyProtection="1">
      <alignment horizontal="left" vertical="center"/>
      <protection locked="0"/>
    </xf>
    <xf numFmtId="0" fontId="16" fillId="10" borderId="5"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5" fillId="2" borderId="45" xfId="1" applyFont="1" applyFill="1" applyBorder="1" applyAlignment="1" applyProtection="1">
      <alignment horizontal="center" vertical="center" shrinkToFit="1"/>
      <protection hidden="1"/>
    </xf>
    <xf numFmtId="0" fontId="8" fillId="2" borderId="50" xfId="1" applyFont="1" applyFill="1" applyBorder="1" applyAlignment="1">
      <alignment horizontal="center" vertical="center"/>
    </xf>
    <xf numFmtId="0" fontId="5" fillId="0" borderId="50" xfId="1" applyFont="1" applyBorder="1" applyAlignment="1" applyProtection="1">
      <alignment horizontal="center" vertical="center"/>
      <protection locked="0"/>
    </xf>
    <xf numFmtId="0" fontId="5" fillId="0" borderId="51" xfId="1" applyFont="1" applyBorder="1" applyAlignment="1" applyProtection="1">
      <alignment horizontal="center" vertical="center"/>
      <protection locked="0"/>
    </xf>
    <xf numFmtId="181" fontId="5" fillId="0" borderId="51" xfId="0" applyNumberFormat="1" applyFont="1" applyBorder="1" applyAlignment="1">
      <alignment horizontal="center" vertical="center"/>
    </xf>
    <xf numFmtId="182" fontId="5" fillId="0" borderId="5" xfId="0" applyNumberFormat="1" applyFont="1" applyBorder="1" applyAlignment="1">
      <alignment horizontal="center" vertical="center"/>
    </xf>
    <xf numFmtId="182" fontId="5" fillId="2" borderId="5" xfId="0" applyNumberFormat="1" applyFont="1" applyFill="1" applyBorder="1" applyAlignment="1">
      <alignment horizontal="center" vertical="center"/>
    </xf>
    <xf numFmtId="0" fontId="16" fillId="0" borderId="27" xfId="2" applyFont="1" applyBorder="1" applyAlignment="1">
      <alignment horizontal="left" vertical="center"/>
    </xf>
    <xf numFmtId="0" fontId="16" fillId="0" borderId="28" xfId="2" applyFont="1" applyBorder="1" applyAlignment="1">
      <alignment horizontal="left" vertical="center"/>
    </xf>
    <xf numFmtId="0" fontId="16" fillId="0" borderId="29" xfId="2" applyFont="1" applyBorder="1" applyAlignment="1">
      <alignment horizontal="left" vertical="center"/>
    </xf>
    <xf numFmtId="0" fontId="16" fillId="4" borderId="5"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5" xfId="2" applyFont="1" applyFill="1" applyBorder="1" applyAlignment="1">
      <alignment horizontal="center" vertical="center" wrapText="1"/>
    </xf>
    <xf numFmtId="0" fontId="16" fillId="4" borderId="5" xfId="2" applyFont="1" applyFill="1" applyBorder="1" applyAlignment="1">
      <alignment horizontal="center" vertical="center" shrinkToFit="1"/>
    </xf>
    <xf numFmtId="0" fontId="16" fillId="7" borderId="5" xfId="2" applyFont="1" applyFill="1" applyBorder="1" applyAlignment="1">
      <alignment horizontal="center" vertical="center" shrinkToFit="1"/>
    </xf>
    <xf numFmtId="0" fontId="16" fillId="0" borderId="22" xfId="2" applyFont="1" applyBorder="1" applyAlignment="1">
      <alignment horizontal="center" vertical="center"/>
    </xf>
    <xf numFmtId="0" fontId="31" fillId="0" borderId="0" xfId="0" applyFont="1">
      <alignment vertical="center"/>
    </xf>
    <xf numFmtId="0" fontId="32" fillId="0" borderId="0" xfId="0" applyFont="1">
      <alignment vertical="center"/>
    </xf>
    <xf numFmtId="0" fontId="5" fillId="0" borderId="16" xfId="0" applyFont="1" applyBorder="1" applyAlignment="1">
      <alignment horizontal="center" vertical="center"/>
    </xf>
    <xf numFmtId="0" fontId="5" fillId="0" borderId="16"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protection locked="0"/>
    </xf>
    <xf numFmtId="5" fontId="5" fillId="0" borderId="5" xfId="0" applyNumberFormat="1" applyFont="1" applyBorder="1" applyAlignment="1" applyProtection="1">
      <alignment horizontal="center" vertical="center"/>
      <protection locked="0"/>
    </xf>
    <xf numFmtId="0" fontId="5" fillId="0" borderId="5" xfId="0" applyFont="1" applyBorder="1" applyAlignment="1">
      <alignment horizontal="center" vertical="center"/>
    </xf>
    <xf numFmtId="0" fontId="21" fillId="0" borderId="5" xfId="0" applyFont="1" applyBorder="1" applyAlignment="1">
      <alignment horizontal="center" vertical="center"/>
    </xf>
    <xf numFmtId="0" fontId="32" fillId="0" borderId="40" xfId="0" applyFont="1" applyBorder="1" applyAlignment="1">
      <alignment horizontal="center" vertical="center"/>
    </xf>
    <xf numFmtId="0" fontId="21" fillId="0" borderId="41" xfId="0" applyFont="1" applyBorder="1">
      <alignment vertical="center"/>
    </xf>
    <xf numFmtId="0" fontId="16" fillId="0" borderId="41" xfId="0" applyFont="1" applyBorder="1">
      <alignment vertical="center"/>
    </xf>
    <xf numFmtId="0" fontId="20" fillId="0" borderId="42" xfId="0" applyFont="1" applyBorder="1">
      <alignment vertical="center"/>
    </xf>
    <xf numFmtId="0" fontId="5" fillId="0" borderId="34" xfId="0" applyFont="1" applyBorder="1" applyProtection="1">
      <alignment vertical="center"/>
      <protection locked="0"/>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1" xfId="0" applyFont="1" applyBorder="1">
      <alignment vertical="center"/>
    </xf>
    <xf numFmtId="0" fontId="24" fillId="3" borderId="35" xfId="2" applyFont="1" applyFill="1" applyBorder="1">
      <alignment vertical="center"/>
    </xf>
    <xf numFmtId="0" fontId="24" fillId="3" borderId="36" xfId="2" applyFont="1" applyFill="1" applyBorder="1">
      <alignment vertical="center"/>
    </xf>
    <xf numFmtId="0" fontId="24" fillId="3" borderId="37" xfId="2" applyFont="1" applyFill="1" applyBorder="1">
      <alignment vertical="center"/>
    </xf>
    <xf numFmtId="0" fontId="5" fillId="3" borderId="0" xfId="3" applyFont="1" applyFill="1">
      <alignment vertical="center"/>
    </xf>
    <xf numFmtId="0" fontId="5" fillId="3" borderId="34" xfId="3" applyFont="1" applyFill="1" applyBorder="1">
      <alignment vertical="center"/>
    </xf>
    <xf numFmtId="0" fontId="24" fillId="3" borderId="0" xfId="3" applyFont="1" applyFill="1">
      <alignment vertical="center"/>
    </xf>
    <xf numFmtId="0" fontId="24" fillId="3" borderId="34" xfId="3" applyFont="1" applyFill="1" applyBorder="1">
      <alignment vertical="center"/>
    </xf>
    <xf numFmtId="0" fontId="24" fillId="3" borderId="0" xfId="2" applyFont="1" applyFill="1">
      <alignment vertical="center"/>
    </xf>
    <xf numFmtId="0" fontId="24" fillId="3" borderId="34" xfId="2" applyFont="1" applyFill="1" applyBorder="1">
      <alignment vertical="center"/>
    </xf>
    <xf numFmtId="0" fontId="34" fillId="3" borderId="33" xfId="2" applyFont="1" applyFill="1" applyBorder="1" applyAlignment="1">
      <alignment horizontal="left" vertical="center" indent="1"/>
    </xf>
    <xf numFmtId="0" fontId="36" fillId="0" borderId="0" xfId="7" applyFont="1" applyAlignment="1">
      <alignment vertical="top"/>
    </xf>
    <xf numFmtId="0" fontId="36" fillId="0" borderId="0" xfId="7" applyFont="1" applyAlignment="1">
      <alignment vertical="top" wrapText="1"/>
    </xf>
    <xf numFmtId="0" fontId="11" fillId="0" borderId="0" xfId="0" applyFont="1" applyAlignment="1">
      <alignment horizontal="left" vertical="center" indent="3"/>
    </xf>
    <xf numFmtId="0" fontId="37" fillId="0" borderId="0" xfId="0" applyFont="1">
      <alignment vertical="center"/>
    </xf>
    <xf numFmtId="0" fontId="18" fillId="0" borderId="0" xfId="7" applyFont="1" applyAlignment="1">
      <alignment horizontal="left" vertical="top" wrapText="1" indent="2"/>
    </xf>
    <xf numFmtId="0" fontId="5" fillId="0" borderId="0" xfId="0" applyFont="1" applyAlignment="1">
      <alignment horizontal="center" vertical="center" shrinkToFit="1"/>
    </xf>
    <xf numFmtId="57" fontId="5" fillId="0" borderId="0" xfId="2" applyNumberFormat="1" applyFont="1" applyAlignment="1">
      <alignment horizontal="center" vertical="center" shrinkToFit="1"/>
    </xf>
    <xf numFmtId="178" fontId="5" fillId="0" borderId="0" xfId="0" applyNumberFormat="1" applyFont="1" applyAlignment="1">
      <alignment horizontal="left" vertical="center" indent="1"/>
    </xf>
    <xf numFmtId="179" fontId="5" fillId="0" borderId="0" xfId="0" applyNumberFormat="1" applyFont="1" applyAlignment="1">
      <alignment horizontal="center" vertical="center"/>
    </xf>
    <xf numFmtId="0" fontId="5" fillId="0" borderId="0" xfId="0" applyFont="1" applyAlignment="1" applyProtection="1">
      <alignment horizontal="center" vertical="center" shrinkToFit="1"/>
      <protection hidden="1"/>
    </xf>
    <xf numFmtId="182" fontId="5" fillId="0" borderId="0" xfId="0" applyNumberFormat="1" applyFont="1" applyAlignment="1">
      <alignment horizontal="center" vertical="center"/>
    </xf>
    <xf numFmtId="176" fontId="5" fillId="0" borderId="0" xfId="0" applyNumberFormat="1" applyFont="1" applyAlignment="1">
      <alignment horizontal="center" vertical="center"/>
    </xf>
    <xf numFmtId="181" fontId="5" fillId="0" borderId="0" xfId="0" applyNumberFormat="1" applyFont="1" applyAlignment="1">
      <alignment horizontal="center" vertical="center"/>
    </xf>
    <xf numFmtId="5" fontId="5" fillId="0" borderId="0" xfId="0" applyNumberFormat="1" applyFont="1" applyAlignment="1">
      <alignment horizontal="right" vertical="center"/>
    </xf>
    <xf numFmtId="0" fontId="16" fillId="0" borderId="0" xfId="0" applyFont="1" applyAlignment="1">
      <alignment horizontal="right" vertical="center"/>
    </xf>
    <xf numFmtId="0" fontId="11" fillId="0" borderId="0" xfId="0" applyFont="1" applyAlignment="1">
      <alignment horizontal="left" vertical="center" wrapText="1" indent="1"/>
    </xf>
    <xf numFmtId="0" fontId="17" fillId="0" borderId="0" xfId="0" applyFont="1" applyAlignment="1">
      <alignment horizontal="left" vertical="center"/>
    </xf>
    <xf numFmtId="0" fontId="17" fillId="12" borderId="0" xfId="0" applyFont="1" applyFill="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6" fillId="0" borderId="46" xfId="0" applyFont="1" applyBorder="1" applyAlignment="1">
      <alignment vertical="center" wrapText="1"/>
    </xf>
    <xf numFmtId="0" fontId="38" fillId="0" borderId="56" xfId="0" applyFont="1" applyBorder="1" applyAlignment="1" applyProtection="1">
      <alignment vertical="center" wrapText="1"/>
      <protection locked="0"/>
    </xf>
    <xf numFmtId="0" fontId="16" fillId="6" borderId="5"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38" fontId="28" fillId="0" borderId="22" xfId="8" applyFont="1" applyFill="1" applyBorder="1" applyAlignment="1">
      <alignment horizontal="center" vertical="center"/>
    </xf>
    <xf numFmtId="38" fontId="28" fillId="0" borderId="23" xfId="8" applyFont="1" applyFill="1" applyBorder="1" applyAlignment="1">
      <alignment horizontal="center" vertical="center"/>
    </xf>
    <xf numFmtId="0" fontId="16" fillId="14" borderId="5" xfId="0" applyFont="1" applyFill="1" applyBorder="1" applyAlignment="1">
      <alignment horizontal="center" vertical="center" shrinkToFit="1"/>
    </xf>
    <xf numFmtId="0" fontId="16" fillId="15" borderId="5" xfId="0" applyFont="1" applyFill="1" applyBorder="1" applyAlignment="1">
      <alignment horizontal="center" vertical="center" shrinkToFit="1"/>
    </xf>
    <xf numFmtId="0" fontId="16" fillId="16" borderId="5" xfId="0" applyFont="1" applyFill="1" applyBorder="1" applyAlignment="1">
      <alignment horizontal="center" vertical="center" shrinkToFit="1"/>
    </xf>
    <xf numFmtId="0" fontId="16" fillId="17" borderId="5" xfId="0" applyFont="1" applyFill="1" applyBorder="1" applyAlignment="1">
      <alignment horizontal="center" vertical="center" shrinkToFit="1"/>
    </xf>
    <xf numFmtId="0" fontId="16" fillId="18" borderId="5" xfId="0" applyFont="1" applyFill="1" applyBorder="1" applyAlignment="1">
      <alignment horizontal="center" vertical="center" shrinkToFit="1"/>
    </xf>
    <xf numFmtId="0" fontId="16" fillId="19" borderId="5" xfId="0" applyFont="1" applyFill="1" applyBorder="1" applyAlignment="1">
      <alignment horizontal="center" vertical="center" shrinkToFit="1"/>
    </xf>
    <xf numFmtId="178" fontId="5" fillId="0" borderId="4"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182" fontId="5" fillId="0" borderId="8" xfId="0" applyNumberFormat="1" applyFont="1" applyBorder="1" applyAlignment="1">
      <alignment horizontal="center" vertical="center"/>
    </xf>
    <xf numFmtId="0" fontId="35" fillId="3" borderId="33" xfId="3" applyFont="1" applyFill="1" applyBorder="1" applyAlignment="1">
      <alignment horizontal="left" vertical="center" indent="2"/>
    </xf>
    <xf numFmtId="0" fontId="34" fillId="3" borderId="33" xfId="3" applyFont="1" applyFill="1" applyBorder="1" applyAlignment="1">
      <alignment horizontal="left" vertical="center" indent="2"/>
    </xf>
    <xf numFmtId="0" fontId="34" fillId="3" borderId="33" xfId="2" applyFont="1" applyFill="1" applyBorder="1" applyAlignment="1">
      <alignment horizontal="left" vertical="center" indent="2"/>
    </xf>
    <xf numFmtId="177" fontId="5" fillId="2" borderId="5" xfId="1" applyNumberFormat="1" applyFont="1" applyFill="1" applyBorder="1" applyAlignment="1">
      <alignment horizontal="center" vertical="center" shrinkToFit="1"/>
    </xf>
    <xf numFmtId="0" fontId="35" fillId="3" borderId="0" xfId="3" applyFont="1" applyFill="1" applyAlignment="1">
      <alignment horizontal="left" vertical="center"/>
    </xf>
    <xf numFmtId="0" fontId="35" fillId="3" borderId="34" xfId="3" applyFont="1" applyFill="1" applyBorder="1" applyAlignment="1">
      <alignment horizontal="left" vertical="center"/>
    </xf>
    <xf numFmtId="5" fontId="35" fillId="3" borderId="0" xfId="3" applyNumberFormat="1" applyFont="1" applyFill="1" applyAlignment="1">
      <alignment horizontal="left" vertical="center"/>
    </xf>
    <xf numFmtId="5" fontId="35" fillId="3" borderId="34" xfId="3" applyNumberFormat="1" applyFont="1" applyFill="1" applyBorder="1" applyAlignment="1">
      <alignment horizontal="left" vertical="center"/>
    </xf>
    <xf numFmtId="0" fontId="5" fillId="0" borderId="35" xfId="0" applyFont="1" applyBorder="1" applyAlignment="1" applyProtection="1">
      <alignment horizontal="left" vertical="center" indent="1"/>
      <protection locked="0"/>
    </xf>
    <xf numFmtId="0" fontId="5" fillId="0" borderId="36" xfId="0" applyFont="1" applyBorder="1" applyAlignment="1" applyProtection="1">
      <alignment horizontal="left" vertical="center" indent="1"/>
      <protection locked="0"/>
    </xf>
    <xf numFmtId="0" fontId="5" fillId="0" borderId="33"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53" xfId="0" applyFont="1" applyBorder="1" applyAlignment="1" applyProtection="1">
      <alignment horizontal="left" vertical="center" indent="1"/>
      <protection locked="0"/>
    </xf>
    <xf numFmtId="0" fontId="5" fillId="3" borderId="40" xfId="0" applyFont="1" applyFill="1" applyBorder="1" applyAlignment="1">
      <alignment horizontal="right" vertical="center"/>
    </xf>
    <xf numFmtId="0" fontId="5" fillId="3" borderId="41" xfId="0" applyFont="1" applyFill="1" applyBorder="1" applyAlignment="1">
      <alignment horizontal="right" vertical="center"/>
    </xf>
    <xf numFmtId="0" fontId="21" fillId="0" borderId="41" xfId="0" applyFont="1" applyBorder="1" applyAlignment="1">
      <alignment horizontal="left" vertical="center"/>
    </xf>
    <xf numFmtId="0" fontId="9" fillId="3" borderId="33" xfId="0" applyFont="1" applyFill="1" applyBorder="1" applyAlignment="1">
      <alignment horizontal="left" vertical="center" wrapText="1" indent="2"/>
    </xf>
    <xf numFmtId="0" fontId="9" fillId="3" borderId="34" xfId="0" applyFont="1" applyFill="1" applyBorder="1" applyAlignment="1">
      <alignment horizontal="left" vertical="center" wrapText="1" indent="2"/>
    </xf>
    <xf numFmtId="0" fontId="9" fillId="3" borderId="35" xfId="0" applyFont="1" applyFill="1" applyBorder="1" applyAlignment="1">
      <alignment horizontal="left" vertical="center" wrapText="1" indent="2"/>
    </xf>
    <xf numFmtId="0" fontId="9" fillId="3" borderId="37" xfId="0" applyFont="1" applyFill="1" applyBorder="1" applyAlignment="1">
      <alignment horizontal="left" vertical="center" wrapText="1" indent="2"/>
    </xf>
    <xf numFmtId="0" fontId="9" fillId="3" borderId="0" xfId="0" applyFont="1" applyFill="1" applyAlignment="1">
      <alignment horizontal="left" vertical="center" wrapText="1" indent="2"/>
    </xf>
    <xf numFmtId="0" fontId="9" fillId="3" borderId="36" xfId="0" applyFont="1" applyFill="1" applyBorder="1" applyAlignment="1">
      <alignment horizontal="left" vertical="center" wrapText="1" indent="2"/>
    </xf>
    <xf numFmtId="0" fontId="5" fillId="0" borderId="5" xfId="0" applyFont="1" applyBorder="1" applyAlignment="1">
      <alignment horizontal="center" vertical="center"/>
    </xf>
    <xf numFmtId="5" fontId="5" fillId="0" borderId="5" xfId="0" applyNumberFormat="1" applyFont="1" applyBorder="1" applyAlignment="1" applyProtection="1">
      <alignment horizontal="center" vertical="center"/>
      <protection locked="0"/>
    </xf>
    <xf numFmtId="0" fontId="5" fillId="0" borderId="21" xfId="0" applyFont="1" applyBorder="1" applyAlignment="1">
      <alignment horizontal="left" vertical="center"/>
    </xf>
    <xf numFmtId="0" fontId="5" fillId="0" borderId="13" xfId="0" applyFont="1" applyBorder="1" applyAlignment="1">
      <alignment horizontal="center" vertical="center"/>
    </xf>
    <xf numFmtId="0" fontId="5" fillId="0" borderId="38" xfId="0" applyFont="1" applyBorder="1" applyAlignment="1">
      <alignment horizontal="center" vertical="center"/>
    </xf>
    <xf numFmtId="0" fontId="5" fillId="0" borderId="16" xfId="0" applyFont="1" applyBorder="1" applyAlignment="1">
      <alignment horizontal="center" vertical="center"/>
    </xf>
    <xf numFmtId="0" fontId="5" fillId="3" borderId="40" xfId="0" applyFont="1" applyFill="1" applyBorder="1" applyAlignment="1">
      <alignment horizontal="center" vertical="center"/>
    </xf>
    <xf numFmtId="0" fontId="5" fillId="3" borderId="4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3" borderId="33" xfId="3" applyFont="1" applyFill="1" applyBorder="1" applyAlignment="1">
      <alignment horizontal="left" vertical="center" wrapText="1" indent="1"/>
    </xf>
    <xf numFmtId="0" fontId="5" fillId="3" borderId="0" xfId="3" applyFont="1" applyFill="1" applyAlignment="1">
      <alignment horizontal="left" vertical="center" wrapText="1" indent="1"/>
    </xf>
    <xf numFmtId="0" fontId="5" fillId="3" borderId="34" xfId="3" applyFont="1" applyFill="1" applyBorder="1" applyAlignment="1">
      <alignment horizontal="left" vertical="center" wrapText="1" indent="1"/>
    </xf>
    <xf numFmtId="0" fontId="16" fillId="0" borderId="13" xfId="0" applyFont="1" applyBorder="1" applyAlignment="1" applyProtection="1">
      <alignment horizontal="left" vertical="center"/>
      <protection locked="0"/>
    </xf>
    <xf numFmtId="0" fontId="16" fillId="0" borderId="38" xfId="0" applyFont="1" applyBorder="1" applyAlignment="1" applyProtection="1">
      <alignment horizontal="left" vertical="center"/>
      <protection locked="0"/>
    </xf>
    <xf numFmtId="0" fontId="23" fillId="0" borderId="0" xfId="0" applyFont="1" applyAlignment="1">
      <alignment horizontal="left" vertical="center" wrapText="1"/>
    </xf>
    <xf numFmtId="0" fontId="26" fillId="3" borderId="40" xfId="3" applyFont="1" applyFill="1" applyBorder="1" applyAlignment="1">
      <alignment horizontal="left" vertical="center" indent="1"/>
    </xf>
    <xf numFmtId="0" fontId="26" fillId="3" borderId="41" xfId="3" applyFont="1" applyFill="1" applyBorder="1" applyAlignment="1">
      <alignment horizontal="left" vertical="center" indent="1"/>
    </xf>
    <xf numFmtId="0" fontId="26" fillId="3" borderId="42" xfId="3" applyFont="1" applyFill="1" applyBorder="1" applyAlignment="1">
      <alignment horizontal="left" vertical="center" indent="1"/>
    </xf>
    <xf numFmtId="0" fontId="21" fillId="0" borderId="13"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1" fillId="5" borderId="1" xfId="0" applyFont="1" applyFill="1" applyBorder="1" applyAlignment="1">
      <alignment horizontal="center" vertical="center"/>
    </xf>
    <xf numFmtId="0" fontId="21" fillId="5" borderId="55" xfId="0" applyFont="1" applyFill="1" applyBorder="1" applyAlignment="1">
      <alignment horizontal="center" vertical="center"/>
    </xf>
    <xf numFmtId="0" fontId="21" fillId="5" borderId="3" xfId="0" applyFont="1" applyFill="1" applyBorder="1" applyAlignment="1">
      <alignment horizontal="center" vertical="center"/>
    </xf>
    <xf numFmtId="0" fontId="25" fillId="3" borderId="33" xfId="3" applyFont="1" applyFill="1" applyBorder="1" applyAlignment="1">
      <alignment horizontal="left" vertical="center" wrapText="1" indent="1"/>
    </xf>
    <xf numFmtId="0" fontId="25" fillId="3" borderId="0" xfId="3" applyFont="1" applyFill="1" applyAlignment="1">
      <alignment horizontal="left" vertical="center" wrapText="1" indent="1"/>
    </xf>
    <xf numFmtId="0" fontId="25" fillId="3" borderId="34" xfId="3" applyFont="1" applyFill="1" applyBorder="1" applyAlignment="1">
      <alignment horizontal="left" vertical="center" wrapText="1" indent="1"/>
    </xf>
    <xf numFmtId="14" fontId="5" fillId="0" borderId="13" xfId="0" applyNumberFormat="1" applyFont="1" applyBorder="1" applyAlignment="1">
      <alignment horizontal="center" vertical="center"/>
    </xf>
    <xf numFmtId="14" fontId="5" fillId="0" borderId="38" xfId="0" applyNumberFormat="1" applyFont="1" applyBorder="1" applyAlignment="1">
      <alignment horizontal="center" vertical="center"/>
    </xf>
    <xf numFmtId="14" fontId="21" fillId="0" borderId="13" xfId="0" applyNumberFormat="1" applyFont="1" applyBorder="1" applyAlignment="1" applyProtection="1">
      <alignment horizontal="center" vertical="center"/>
      <protection locked="0"/>
    </xf>
    <xf numFmtId="14" fontId="21" fillId="0" borderId="38" xfId="0" applyNumberFormat="1" applyFont="1" applyBorder="1" applyAlignment="1" applyProtection="1">
      <alignment horizontal="center" vertical="center"/>
      <protection locked="0"/>
    </xf>
    <xf numFmtId="0" fontId="21" fillId="0" borderId="13" xfId="0" applyFont="1" applyBorder="1" applyAlignment="1" applyProtection="1">
      <alignment horizontal="center" vertical="center" wrapText="1"/>
      <protection locked="0"/>
    </xf>
    <xf numFmtId="0" fontId="21" fillId="0" borderId="38" xfId="0" applyFont="1" applyBorder="1" applyAlignment="1" applyProtection="1">
      <alignment horizontal="center" vertical="center" wrapText="1"/>
      <protection locked="0"/>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42" xfId="0" applyFont="1" applyFill="1" applyBorder="1" applyAlignment="1">
      <alignment horizontal="center" vertical="center"/>
    </xf>
    <xf numFmtId="0" fontId="19" fillId="0" borderId="0" xfId="0" applyFont="1" applyAlignment="1">
      <alignment horizontal="center" vertical="center" shrinkToFit="1"/>
    </xf>
    <xf numFmtId="0" fontId="17" fillId="0" borderId="36" xfId="0" applyFont="1" applyBorder="1" applyAlignment="1" applyProtection="1">
      <alignment horizontal="center" vertical="center"/>
      <protection locked="0"/>
    </xf>
    <xf numFmtId="0" fontId="5" fillId="2" borderId="18" xfId="1" applyFont="1" applyFill="1" applyBorder="1" applyAlignment="1" applyProtection="1">
      <alignment horizontal="center" vertical="center" shrinkToFit="1"/>
      <protection hidden="1"/>
    </xf>
    <xf numFmtId="0" fontId="5" fillId="2" borderId="19" xfId="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center" vertical="center" shrinkToFit="1"/>
      <protection hidden="1"/>
    </xf>
    <xf numFmtId="0" fontId="5" fillId="2" borderId="4" xfId="1" applyFont="1" applyFill="1" applyBorder="1" applyAlignment="1" applyProtection="1">
      <alignment horizontal="center" vertical="center" shrinkToFit="1"/>
      <protection hidden="1"/>
    </xf>
    <xf numFmtId="0" fontId="8" fillId="2" borderId="2"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5" fillId="2" borderId="1" xfId="1" applyFont="1" applyFill="1" applyBorder="1" applyAlignment="1" applyProtection="1">
      <alignment horizontal="center" vertical="center" wrapText="1" shrinkToFit="1"/>
      <protection hidden="1"/>
    </xf>
    <xf numFmtId="0" fontId="5" fillId="2" borderId="3" xfId="1" applyFont="1" applyFill="1" applyBorder="1" applyAlignment="1" applyProtection="1">
      <alignment horizontal="center" vertical="center" shrinkToFit="1"/>
      <protection hidden="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0" xfId="1" applyFont="1" applyFill="1" applyBorder="1" applyAlignment="1" applyProtection="1">
      <alignment horizontal="center" vertical="center" shrinkToFit="1"/>
      <protection hidden="1"/>
    </xf>
    <xf numFmtId="0" fontId="5" fillId="2" borderId="32" xfId="1" applyFont="1" applyFill="1" applyBorder="1" applyAlignment="1" applyProtection="1">
      <alignment horizontal="center" vertical="center" shrinkToFit="1"/>
      <protection hidden="1"/>
    </xf>
    <xf numFmtId="0" fontId="5" fillId="2" borderId="31" xfId="1" applyFont="1" applyFill="1" applyBorder="1" applyAlignment="1" applyProtection="1">
      <alignment horizontal="center" vertical="center" shrinkToFit="1"/>
      <protection hidden="1"/>
    </xf>
    <xf numFmtId="180" fontId="5" fillId="2" borderId="2" xfId="1" applyNumberFormat="1" applyFont="1" applyFill="1" applyBorder="1" applyAlignment="1" applyProtection="1">
      <alignment horizontal="center" vertical="center" shrinkToFit="1"/>
      <protection hidden="1"/>
    </xf>
    <xf numFmtId="180" fontId="5" fillId="2" borderId="4" xfId="1" applyNumberFormat="1" applyFont="1" applyFill="1" applyBorder="1" applyAlignment="1" applyProtection="1">
      <alignment horizontal="center" vertical="center" shrinkToFit="1"/>
      <protection hidden="1"/>
    </xf>
    <xf numFmtId="0" fontId="8" fillId="2" borderId="2" xfId="1" applyFont="1" applyFill="1" applyBorder="1" applyAlignment="1">
      <alignment horizontal="center" vertical="center" wrapText="1" shrinkToFit="1"/>
    </xf>
    <xf numFmtId="176" fontId="5" fillId="2" borderId="2" xfId="1" applyNumberFormat="1" applyFont="1" applyFill="1" applyBorder="1" applyAlignment="1" applyProtection="1">
      <alignment horizontal="center" vertical="center" wrapText="1" shrinkToFit="1"/>
      <protection hidden="1"/>
    </xf>
    <xf numFmtId="176" fontId="5" fillId="2" borderId="4" xfId="1" applyNumberFormat="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center" vertical="center" wrapText="1" shrinkToFit="1"/>
      <protection hidden="1"/>
    </xf>
    <xf numFmtId="0" fontId="5" fillId="2" borderId="52" xfId="1" applyFont="1" applyFill="1" applyBorder="1" applyAlignment="1" applyProtection="1">
      <alignment horizontal="center" vertical="center" wrapText="1" shrinkToFit="1"/>
      <protection hidden="1"/>
    </xf>
    <xf numFmtId="0" fontId="5" fillId="2" borderId="50" xfId="1" applyFont="1" applyFill="1" applyBorder="1" applyAlignment="1" applyProtection="1">
      <alignment horizontal="center" vertical="center" shrinkToFit="1"/>
      <protection hidden="1"/>
    </xf>
    <xf numFmtId="5" fontId="5" fillId="0" borderId="5" xfId="0" applyNumberFormat="1" applyFont="1" applyBorder="1" applyAlignment="1">
      <alignment horizontal="center" vertical="center"/>
    </xf>
    <xf numFmtId="0" fontId="16" fillId="6" borderId="8" xfId="0" applyFont="1" applyFill="1" applyBorder="1" applyAlignment="1" applyProtection="1">
      <alignment horizontal="center" vertical="center" wrapText="1"/>
      <protection locked="0"/>
    </xf>
    <xf numFmtId="0" fontId="21" fillId="6" borderId="54" xfId="0" applyFont="1" applyFill="1" applyBorder="1" applyAlignment="1">
      <alignment horizontal="center" vertical="center"/>
    </xf>
    <xf numFmtId="0" fontId="21" fillId="6" borderId="12" xfId="0" applyFont="1" applyFill="1" applyBorder="1" applyAlignment="1">
      <alignment horizontal="center" vertical="center"/>
    </xf>
    <xf numFmtId="0" fontId="21" fillId="5" borderId="54" xfId="0" applyFont="1" applyFill="1" applyBorder="1" applyAlignment="1">
      <alignment horizontal="center" vertical="center"/>
    </xf>
    <xf numFmtId="0" fontId="16" fillId="6" borderId="5" xfId="0" applyFont="1" applyFill="1" applyBorder="1" applyAlignment="1" applyProtection="1">
      <alignment horizontal="center" vertical="center" wrapText="1"/>
      <protection locked="0"/>
    </xf>
    <xf numFmtId="0" fontId="40" fillId="0" borderId="21" xfId="0" applyFont="1" applyBorder="1" applyAlignment="1">
      <alignment horizontal="left" vertical="center" wrapText="1" indent="1"/>
    </xf>
    <xf numFmtId="0" fontId="20" fillId="16" borderId="5" xfId="0" applyFont="1" applyFill="1" applyBorder="1" applyAlignment="1">
      <alignment horizontal="center" vertical="center" shrinkToFit="1"/>
    </xf>
    <xf numFmtId="0" fontId="20" fillId="17" borderId="5" xfId="0" applyFont="1" applyFill="1" applyBorder="1" applyAlignment="1">
      <alignment horizontal="center" vertical="center" shrinkToFit="1"/>
    </xf>
    <xf numFmtId="0" fontId="20" fillId="18" borderId="5" xfId="0" applyFont="1" applyFill="1" applyBorder="1" applyAlignment="1">
      <alignment horizontal="center" vertical="center" shrinkToFit="1"/>
    </xf>
    <xf numFmtId="0" fontId="20" fillId="19" borderId="5" xfId="0" applyFont="1" applyFill="1" applyBorder="1" applyAlignment="1">
      <alignment horizontal="center" vertical="center" shrinkToFit="1"/>
    </xf>
    <xf numFmtId="0" fontId="20" fillId="11" borderId="5" xfId="0" applyFont="1" applyFill="1" applyBorder="1" applyAlignment="1">
      <alignment horizontal="center" vertical="center" shrinkToFit="1"/>
    </xf>
    <xf numFmtId="0" fontId="20" fillId="10" borderId="5" xfId="0" applyFont="1" applyFill="1" applyBorder="1" applyAlignment="1">
      <alignment horizontal="center" vertical="center" shrinkToFit="1"/>
    </xf>
    <xf numFmtId="0" fontId="20" fillId="14" borderId="5" xfId="0" applyFont="1" applyFill="1" applyBorder="1" applyAlignment="1">
      <alignment horizontal="center" vertical="center" shrinkToFit="1"/>
    </xf>
    <xf numFmtId="0" fontId="20" fillId="15" borderId="5" xfId="0" applyFont="1" applyFill="1" applyBorder="1" applyAlignment="1">
      <alignment horizontal="center" vertical="center" shrinkToFit="1"/>
    </xf>
    <xf numFmtId="0" fontId="13" fillId="7" borderId="10" xfId="2" applyFont="1" applyFill="1" applyBorder="1" applyAlignment="1">
      <alignment horizontal="center" vertical="center"/>
    </xf>
    <xf numFmtId="0" fontId="13" fillId="7" borderId="23" xfId="2" applyFont="1" applyFill="1" applyBorder="1" applyAlignment="1">
      <alignment horizontal="center" vertical="center"/>
    </xf>
    <xf numFmtId="0" fontId="16" fillId="7" borderId="10" xfId="2" applyFont="1" applyFill="1" applyBorder="1" applyAlignment="1">
      <alignment horizontal="center" vertical="center" shrinkToFit="1"/>
    </xf>
    <xf numFmtId="0" fontId="16" fillId="7" borderId="22" xfId="2" applyFont="1" applyFill="1" applyBorder="1" applyAlignment="1">
      <alignment horizontal="center" vertical="center" shrinkToFit="1"/>
    </xf>
    <xf numFmtId="0" fontId="16" fillId="0" borderId="10" xfId="2" applyFont="1" applyBorder="1" applyAlignment="1">
      <alignment horizontal="left" vertical="center" shrinkToFit="1"/>
    </xf>
    <xf numFmtId="0" fontId="16" fillId="0" borderId="22" xfId="2" applyFont="1" applyBorder="1" applyAlignment="1">
      <alignment horizontal="left" vertical="center" shrinkToFit="1"/>
    </xf>
    <xf numFmtId="0" fontId="16" fillId="0" borderId="23" xfId="2" applyFont="1" applyBorder="1" applyAlignment="1">
      <alignment horizontal="left" vertical="center" shrinkToFit="1"/>
    </xf>
    <xf numFmtId="0" fontId="16" fillId="4" borderId="5" xfId="2" applyFont="1" applyFill="1" applyBorder="1" applyAlignment="1">
      <alignment horizontal="center" vertical="center"/>
    </xf>
    <xf numFmtId="0" fontId="16" fillId="0" borderId="5" xfId="2" applyFont="1" applyBorder="1" applyAlignment="1">
      <alignment horizontal="left" vertical="top" wrapText="1"/>
    </xf>
    <xf numFmtId="0" fontId="12" fillId="0" borderId="5" xfId="2" applyFont="1" applyBorder="1" applyAlignment="1">
      <alignment horizontal="left" vertical="center"/>
    </xf>
    <xf numFmtId="0" fontId="16" fillId="0" borderId="5" xfId="2" applyFont="1" applyBorder="1" applyAlignment="1">
      <alignment horizontal="left" vertical="center"/>
    </xf>
    <xf numFmtId="0" fontId="16" fillId="8" borderId="5" xfId="2" applyFont="1" applyFill="1" applyBorder="1" applyAlignment="1">
      <alignment horizontal="center" vertical="center"/>
    </xf>
    <xf numFmtId="38" fontId="28" fillId="8" borderId="5" xfId="8" applyFont="1" applyFill="1" applyBorder="1" applyAlignment="1">
      <alignment horizontal="center" vertical="center"/>
    </xf>
    <xf numFmtId="49" fontId="16" fillId="0" borderId="5" xfId="2" applyNumberFormat="1" applyFont="1" applyBorder="1" applyAlignment="1">
      <alignment horizontal="left" vertical="center"/>
    </xf>
    <xf numFmtId="3" fontId="16" fillId="0" borderId="5" xfId="2" applyNumberFormat="1" applyFont="1" applyBorder="1" applyAlignment="1">
      <alignment horizontal="left" vertical="center"/>
    </xf>
    <xf numFmtId="0" fontId="16" fillId="13" borderId="0" xfId="2" applyFont="1" applyFill="1" applyAlignment="1">
      <alignment horizontal="left" vertical="center"/>
    </xf>
    <xf numFmtId="0" fontId="16" fillId="0" borderId="0" xfId="2" applyFont="1" applyAlignment="1">
      <alignment horizontal="left" vertical="center"/>
    </xf>
    <xf numFmtId="0" fontId="16" fillId="9" borderId="5" xfId="2" applyFont="1" applyFill="1" applyBorder="1" applyAlignment="1">
      <alignment horizontal="center" vertical="center"/>
    </xf>
    <xf numFmtId="38" fontId="28" fillId="9" borderId="5" xfId="8" applyFont="1" applyFill="1" applyBorder="1" applyAlignment="1">
      <alignment horizontal="center" vertical="center"/>
    </xf>
    <xf numFmtId="3" fontId="14" fillId="0" borderId="5" xfId="2" applyNumberFormat="1" applyFont="1" applyBorder="1" applyAlignment="1">
      <alignment horizontal="left" vertical="center" shrinkToFit="1"/>
    </xf>
    <xf numFmtId="0" fontId="14" fillId="0" borderId="5" xfId="2" applyFont="1" applyBorder="1" applyAlignment="1">
      <alignment horizontal="left" vertical="center" shrinkToFit="1"/>
    </xf>
    <xf numFmtId="0" fontId="16" fillId="0" borderId="5" xfId="2" applyFont="1" applyBorder="1" applyAlignment="1">
      <alignment horizontal="left" vertical="center" shrinkToFit="1"/>
    </xf>
    <xf numFmtId="0" fontId="27" fillId="0" borderId="0" xfId="2" applyFont="1" applyAlignment="1">
      <alignment horizontal="center" vertical="center"/>
    </xf>
    <xf numFmtId="0" fontId="16" fillId="4" borderId="10" xfId="2" applyFont="1" applyFill="1" applyBorder="1" applyAlignment="1">
      <alignment horizontal="center" vertical="center"/>
    </xf>
    <xf numFmtId="0" fontId="16" fillId="4" borderId="22" xfId="2" applyFont="1" applyFill="1" applyBorder="1" applyAlignment="1">
      <alignment horizontal="center" vertical="center"/>
    </xf>
    <xf numFmtId="0" fontId="16" fillId="4" borderId="23" xfId="2" applyFont="1" applyFill="1" applyBorder="1" applyAlignment="1">
      <alignment horizontal="center" vertical="center"/>
    </xf>
  </cellXfs>
  <cellStyles count="9">
    <cellStyle name="Excel Built-in Normal" xfId="4" xr:uid="{1281BC70-500A-4ED2-810C-79C4651EF106}"/>
    <cellStyle name="桁区切り 2" xfId="6" xr:uid="{A6AA425D-1D6E-4166-AE05-2A8753B2BCDA}"/>
    <cellStyle name="桁区切り 2 2" xfId="8" xr:uid="{DE39863B-DECB-4F6E-A837-A96E2791EFEC}"/>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8"/>
  <sheetViews>
    <sheetView showGridLines="0" view="pageBreakPreview" zoomScaleNormal="100" zoomScaleSheetLayoutView="100" workbookViewId="0"/>
  </sheetViews>
  <sheetFormatPr defaultRowHeight="18.75"/>
  <cols>
    <col min="1" max="1" width="138.75" customWidth="1"/>
  </cols>
  <sheetData>
    <row r="1" spans="1:1" ht="37.5" customHeight="1">
      <c r="A1" s="145" t="s">
        <v>118</v>
      </c>
    </row>
    <row r="2" spans="1:1">
      <c r="A2" s="142" t="s">
        <v>122</v>
      </c>
    </row>
    <row r="3" spans="1:1" ht="36.75" customHeight="1">
      <c r="A3" s="146" t="s">
        <v>123</v>
      </c>
    </row>
    <row r="4" spans="1:1">
      <c r="A4" s="142" t="s">
        <v>124</v>
      </c>
    </row>
    <row r="5" spans="1:1" ht="76.5" customHeight="1">
      <c r="A5" s="146" t="s">
        <v>117</v>
      </c>
    </row>
    <row r="6" spans="1:1">
      <c r="A6" s="143" t="s">
        <v>125</v>
      </c>
    </row>
    <row r="7" spans="1:1" ht="36" customHeight="1">
      <c r="A7" s="146" t="s">
        <v>116</v>
      </c>
    </row>
    <row r="8" spans="1:1">
      <c r="A8" s="142" t="s">
        <v>126</v>
      </c>
    </row>
    <row r="9" spans="1:1" ht="91.5" customHeight="1">
      <c r="A9" s="146" t="s">
        <v>177</v>
      </c>
    </row>
    <row r="10" spans="1:1">
      <c r="A10" s="142" t="s">
        <v>127</v>
      </c>
    </row>
    <row r="11" spans="1:1" ht="44.25" customHeight="1">
      <c r="A11" s="146" t="s">
        <v>120</v>
      </c>
    </row>
    <row r="12" spans="1:1">
      <c r="A12" s="142" t="s">
        <v>128</v>
      </c>
    </row>
    <row r="13" spans="1:1" ht="103.5" customHeight="1">
      <c r="A13" s="146" t="s">
        <v>119</v>
      </c>
    </row>
    <row r="14" spans="1:1">
      <c r="A14" s="142" t="s">
        <v>170</v>
      </c>
    </row>
    <row r="15" spans="1:1" ht="73.5" customHeight="1">
      <c r="A15" s="146" t="s">
        <v>171</v>
      </c>
    </row>
    <row r="16" spans="1:1">
      <c r="A16" s="142" t="s">
        <v>172</v>
      </c>
    </row>
    <row r="17" spans="1:1" ht="61.5" customHeight="1">
      <c r="A17" s="146" t="s">
        <v>166</v>
      </c>
    </row>
    <row r="18" spans="1:1">
      <c r="A18" s="142" t="s">
        <v>173</v>
      </c>
    </row>
    <row r="19" spans="1:1" ht="58.5" customHeight="1">
      <c r="A19" s="146" t="s">
        <v>129</v>
      </c>
    </row>
    <row r="20" spans="1:1">
      <c r="A20" s="142" t="s">
        <v>174</v>
      </c>
    </row>
    <row r="21" spans="1:1" ht="69.75" customHeight="1">
      <c r="A21" s="146" t="s">
        <v>147</v>
      </c>
    </row>
    <row r="22" spans="1:1">
      <c r="A22" s="142" t="s">
        <v>175</v>
      </c>
    </row>
    <row r="23" spans="1:1" ht="72" customHeight="1">
      <c r="A23" s="146" t="s">
        <v>146</v>
      </c>
    </row>
    <row r="24" spans="1:1">
      <c r="A24" s="142" t="s">
        <v>176</v>
      </c>
    </row>
    <row r="25" spans="1:1" ht="108.75" customHeight="1">
      <c r="A25" s="146" t="s">
        <v>130</v>
      </c>
    </row>
    <row r="26" spans="1:1" ht="42.75">
      <c r="A26" s="157" t="s">
        <v>121</v>
      </c>
    </row>
    <row r="27" spans="1:1">
      <c r="A27" s="144"/>
    </row>
    <row r="28" spans="1:1">
      <c r="A28" s="156" t="s">
        <v>148</v>
      </c>
    </row>
  </sheetData>
  <sheetProtection sheet="1" objects="1" scenarios="1"/>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W157"/>
  <sheetViews>
    <sheetView view="pageBreakPreview" zoomScaleNormal="100" zoomScaleSheetLayoutView="100" workbookViewId="0">
      <selection activeCell="A2" sqref="A2"/>
    </sheetView>
  </sheetViews>
  <sheetFormatPr defaultColWidth="8.75" defaultRowHeight="22.5" customHeight="1"/>
  <cols>
    <col min="1" max="1" width="16.25" style="2" customWidth="1"/>
    <col min="2" max="2" width="5" style="2" customWidth="1"/>
    <col min="3" max="5" width="21.25" style="2" customWidth="1"/>
    <col min="6" max="6" width="15" style="2" customWidth="1"/>
    <col min="7" max="9" width="5" style="2" customWidth="1"/>
    <col min="10" max="11" width="12.5" style="2" customWidth="1"/>
    <col min="12" max="12" width="13.75" style="2" customWidth="1"/>
    <col min="13" max="13" width="22.5" style="2" customWidth="1"/>
    <col min="14" max="18" width="7.5" style="2" customWidth="1"/>
    <col min="19" max="19" width="10" style="2" customWidth="1"/>
    <col min="20" max="20" width="116.125" style="2" bestFit="1" customWidth="1"/>
    <col min="21" max="21" width="12" style="2" customWidth="1"/>
    <col min="22" max="22" width="8" style="2" hidden="1" customWidth="1"/>
    <col min="23" max="23" width="8.75" style="2" hidden="1" customWidth="1"/>
    <col min="24" max="16384" width="8.75" style="2"/>
  </cols>
  <sheetData>
    <row r="1" spans="1:20" ht="90.75" customHeight="1">
      <c r="A1" s="217" t="s">
        <v>162</v>
      </c>
      <c r="B1" s="217"/>
      <c r="C1" s="217"/>
      <c r="D1" s="217"/>
      <c r="E1" s="217"/>
      <c r="F1" s="217"/>
      <c r="G1" s="217"/>
      <c r="H1" s="217"/>
      <c r="I1" s="217"/>
      <c r="J1" s="217"/>
      <c r="K1" s="217"/>
      <c r="L1" s="217"/>
      <c r="M1" s="217"/>
      <c r="N1" s="217"/>
      <c r="O1" s="217"/>
      <c r="P1" s="217"/>
      <c r="Q1" s="217"/>
      <c r="R1" s="217"/>
      <c r="S1" s="217"/>
    </row>
    <row r="2" spans="1:20" ht="37.5" customHeight="1" thickBot="1">
      <c r="A2" s="114" t="s">
        <v>20</v>
      </c>
      <c r="B2" s="47"/>
      <c r="C2" s="47"/>
      <c r="D2" s="47"/>
      <c r="E2" s="115"/>
      <c r="F2" s="239" t="s">
        <v>163</v>
      </c>
      <c r="G2" s="239"/>
      <c r="H2" s="239"/>
      <c r="I2" s="239"/>
      <c r="J2" s="239"/>
      <c r="K2" s="238" t="s">
        <v>104</v>
      </c>
      <c r="L2" s="238"/>
      <c r="M2" s="238"/>
      <c r="N2" s="238"/>
      <c r="O2" s="238"/>
      <c r="P2" s="238"/>
      <c r="Q2" s="238"/>
      <c r="R2" s="238"/>
      <c r="S2" s="238"/>
    </row>
    <row r="3" spans="1:20" ht="22.5" customHeight="1" thickBot="1">
      <c r="A3" s="204" t="s">
        <v>31</v>
      </c>
      <c r="B3" s="205"/>
      <c r="C3" s="231">
        <v>45392</v>
      </c>
      <c r="D3" s="232"/>
      <c r="E3" s="232"/>
      <c r="F3" s="235" t="s">
        <v>36</v>
      </c>
      <c r="G3" s="236"/>
      <c r="H3" s="236"/>
      <c r="I3" s="236"/>
      <c r="J3" s="237"/>
      <c r="L3" s="44" t="s">
        <v>41</v>
      </c>
      <c r="M3" s="45" t="s">
        <v>42</v>
      </c>
      <c r="N3" s="45" t="s">
        <v>55</v>
      </c>
      <c r="O3" s="45" t="s">
        <v>43</v>
      </c>
      <c r="P3" s="45" t="s">
        <v>44</v>
      </c>
      <c r="Q3" s="46" t="s">
        <v>45</v>
      </c>
      <c r="T3" s="158" t="s">
        <v>132</v>
      </c>
    </row>
    <row r="4" spans="1:20" ht="22.5" customHeight="1" thickBot="1">
      <c r="A4" s="229" t="s">
        <v>39</v>
      </c>
      <c r="B4" s="230"/>
      <c r="C4" s="233" t="s">
        <v>51</v>
      </c>
      <c r="D4" s="234"/>
      <c r="E4" s="234"/>
      <c r="F4" s="218" t="s">
        <v>26</v>
      </c>
      <c r="G4" s="219"/>
      <c r="H4" s="219"/>
      <c r="I4" s="219"/>
      <c r="J4" s="220"/>
      <c r="L4" s="223" t="s">
        <v>32</v>
      </c>
      <c r="M4" s="166"/>
      <c r="N4" s="81" t="s">
        <v>46</v>
      </c>
      <c r="O4" s="42"/>
      <c r="P4" s="42"/>
      <c r="Q4" s="43"/>
      <c r="T4" s="159" t="s">
        <v>133</v>
      </c>
    </row>
    <row r="5" spans="1:20" ht="22.5" customHeight="1" thickBot="1">
      <c r="A5" s="204" t="s">
        <v>23</v>
      </c>
      <c r="B5" s="205"/>
      <c r="C5" s="221" t="s">
        <v>52</v>
      </c>
      <c r="D5" s="222"/>
      <c r="E5" s="222"/>
      <c r="F5" s="226" t="s">
        <v>164</v>
      </c>
      <c r="G5" s="227"/>
      <c r="H5" s="227"/>
      <c r="I5" s="227"/>
      <c r="J5" s="228"/>
      <c r="L5" s="224"/>
      <c r="M5" s="167"/>
      <c r="N5" s="81" t="s">
        <v>46</v>
      </c>
      <c r="O5" s="40"/>
      <c r="P5" s="40"/>
      <c r="Q5" s="41"/>
      <c r="T5" s="160" t="s">
        <v>134</v>
      </c>
    </row>
    <row r="6" spans="1:20" ht="22.5" customHeight="1" thickBot="1">
      <c r="A6" s="204" t="s">
        <v>27</v>
      </c>
      <c r="B6" s="205"/>
      <c r="C6" s="221" t="s">
        <v>47</v>
      </c>
      <c r="D6" s="222"/>
      <c r="E6" s="84" t="s">
        <v>178</v>
      </c>
      <c r="F6" s="226"/>
      <c r="G6" s="227"/>
      <c r="H6" s="227"/>
      <c r="I6" s="227"/>
      <c r="J6" s="228"/>
      <c r="L6" s="225"/>
      <c r="M6" s="167"/>
      <c r="N6" s="81" t="s">
        <v>46</v>
      </c>
      <c r="O6" s="40"/>
      <c r="P6" s="40"/>
      <c r="Q6" s="41"/>
      <c r="T6" s="158" t="s">
        <v>135</v>
      </c>
    </row>
    <row r="7" spans="1:20" ht="22.5" customHeight="1" thickBot="1">
      <c r="A7" s="206" t="s">
        <v>106</v>
      </c>
      <c r="B7" s="206"/>
      <c r="C7" s="118" t="s">
        <v>48</v>
      </c>
      <c r="D7" s="116" t="s">
        <v>107</v>
      </c>
      <c r="E7" s="117" t="s">
        <v>160</v>
      </c>
      <c r="F7" s="212" t="s">
        <v>165</v>
      </c>
      <c r="G7" s="213"/>
      <c r="H7" s="213"/>
      <c r="I7" s="213"/>
      <c r="J7" s="214"/>
      <c r="L7" s="265" t="s">
        <v>33</v>
      </c>
      <c r="M7" s="167"/>
      <c r="N7" s="40"/>
      <c r="O7" s="82" t="s">
        <v>46</v>
      </c>
      <c r="P7" s="82" t="s">
        <v>46</v>
      </c>
      <c r="Q7" s="41"/>
      <c r="T7" s="160" t="s">
        <v>136</v>
      </c>
    </row>
    <row r="8" spans="1:20" ht="22.5" customHeight="1" thickBot="1">
      <c r="A8" s="204" t="s">
        <v>105</v>
      </c>
      <c r="B8" s="205"/>
      <c r="C8" s="215" t="s">
        <v>161</v>
      </c>
      <c r="D8" s="216"/>
      <c r="E8" s="216"/>
      <c r="F8" s="212"/>
      <c r="G8" s="213"/>
      <c r="H8" s="213"/>
      <c r="I8" s="213"/>
      <c r="J8" s="214"/>
      <c r="L8" s="224"/>
      <c r="M8" s="167"/>
      <c r="N8" s="40"/>
      <c r="O8" s="82" t="s">
        <v>46</v>
      </c>
      <c r="P8" s="82" t="s">
        <v>46</v>
      </c>
      <c r="Q8" s="41"/>
      <c r="T8" s="158" t="s">
        <v>137</v>
      </c>
    </row>
    <row r="9" spans="1:20" ht="22.5" customHeight="1" thickBot="1">
      <c r="A9" s="209" t="s">
        <v>37</v>
      </c>
      <c r="B9" s="210"/>
      <c r="C9" s="211"/>
      <c r="D9" s="209" t="s">
        <v>38</v>
      </c>
      <c r="E9" s="211"/>
      <c r="F9" s="212"/>
      <c r="G9" s="213"/>
      <c r="H9" s="213"/>
      <c r="I9" s="213"/>
      <c r="J9" s="214"/>
      <c r="L9" s="225"/>
      <c r="M9" s="167"/>
      <c r="N9" s="40"/>
      <c r="O9" s="82" t="s">
        <v>46</v>
      </c>
      <c r="P9" s="82" t="s">
        <v>46</v>
      </c>
      <c r="Q9" s="41"/>
      <c r="T9" s="160" t="s">
        <v>138</v>
      </c>
    </row>
    <row r="10" spans="1:20" ht="22.5" customHeight="1">
      <c r="A10" s="192" t="s">
        <v>80</v>
      </c>
      <c r="B10" s="193"/>
      <c r="C10" s="94" t="s">
        <v>81</v>
      </c>
      <c r="D10" s="207"/>
      <c r="E10" s="208"/>
      <c r="F10" s="179"/>
      <c r="G10" s="185"/>
      <c r="H10" s="185"/>
      <c r="I10" s="185"/>
      <c r="J10" s="186"/>
      <c r="L10" s="265" t="s">
        <v>34</v>
      </c>
      <c r="M10" s="167"/>
      <c r="N10" s="40"/>
      <c r="O10" s="40"/>
      <c r="P10" s="40"/>
      <c r="Q10" s="83" t="s">
        <v>46</v>
      </c>
      <c r="T10" s="158" t="s">
        <v>139</v>
      </c>
    </row>
    <row r="11" spans="1:20" ht="22.5" customHeight="1">
      <c r="A11" s="195" t="s">
        <v>131</v>
      </c>
      <c r="B11" s="199"/>
      <c r="C11" s="196"/>
      <c r="D11" s="195" t="s">
        <v>131</v>
      </c>
      <c r="E11" s="196"/>
      <c r="F11" s="179" t="s">
        <v>167</v>
      </c>
      <c r="G11" s="183" t="s">
        <v>168</v>
      </c>
      <c r="H11" s="183"/>
      <c r="I11" s="183"/>
      <c r="J11" s="184"/>
      <c r="L11" s="224"/>
      <c r="M11" s="167"/>
      <c r="N11" s="40"/>
      <c r="O11" s="40"/>
      <c r="P11" s="40"/>
      <c r="Q11" s="83" t="s">
        <v>46</v>
      </c>
      <c r="T11" s="160" t="s">
        <v>140</v>
      </c>
    </row>
    <row r="12" spans="1:20" ht="22.5" customHeight="1">
      <c r="A12" s="195"/>
      <c r="B12" s="199"/>
      <c r="C12" s="196"/>
      <c r="D12" s="195"/>
      <c r="E12" s="196"/>
      <c r="F12" s="179" t="s">
        <v>115</v>
      </c>
      <c r="G12" s="135"/>
      <c r="H12" s="135"/>
      <c r="I12" s="135"/>
      <c r="J12" s="136"/>
      <c r="L12" s="224"/>
      <c r="M12" s="167"/>
      <c r="N12" s="40"/>
      <c r="O12" s="40"/>
      <c r="P12" s="40"/>
      <c r="Q12" s="83" t="s">
        <v>46</v>
      </c>
      <c r="T12" s="160" t="s">
        <v>141</v>
      </c>
    </row>
    <row r="13" spans="1:20" ht="22.5" customHeight="1">
      <c r="A13" s="195"/>
      <c r="B13" s="199"/>
      <c r="C13" s="196"/>
      <c r="D13" s="195"/>
      <c r="E13" s="196"/>
      <c r="F13" s="180" t="s">
        <v>30</v>
      </c>
      <c r="G13" s="135"/>
      <c r="H13" s="135"/>
      <c r="I13" s="135"/>
      <c r="J13" s="136"/>
      <c r="L13" s="224"/>
      <c r="M13" s="167"/>
      <c r="N13" s="40"/>
      <c r="O13" s="40"/>
      <c r="P13" s="40"/>
      <c r="Q13" s="83" t="s">
        <v>46</v>
      </c>
      <c r="T13" s="161"/>
    </row>
    <row r="14" spans="1:20" ht="22.5" customHeight="1">
      <c r="A14" s="195"/>
      <c r="B14" s="199"/>
      <c r="C14" s="196"/>
      <c r="D14" s="195"/>
      <c r="E14" s="196"/>
      <c r="F14" s="181" t="s">
        <v>114</v>
      </c>
      <c r="G14" s="137"/>
      <c r="H14" s="137"/>
      <c r="I14" s="137"/>
      <c r="J14" s="138"/>
      <c r="L14" s="225"/>
      <c r="M14" s="167"/>
      <c r="N14" s="40"/>
      <c r="O14" s="40"/>
      <c r="P14" s="40"/>
      <c r="Q14" s="83" t="s">
        <v>46</v>
      </c>
      <c r="T14" s="158" t="s">
        <v>142</v>
      </c>
    </row>
    <row r="15" spans="1:20" ht="22.5" customHeight="1">
      <c r="A15" s="195"/>
      <c r="B15" s="199"/>
      <c r="C15" s="196"/>
      <c r="D15" s="195"/>
      <c r="E15" s="196"/>
      <c r="F15" s="141"/>
      <c r="G15" s="139"/>
      <c r="H15" s="139"/>
      <c r="I15" s="139"/>
      <c r="J15" s="140"/>
      <c r="L15" s="263" t="s">
        <v>35</v>
      </c>
      <c r="M15" s="164"/>
      <c r="N15" s="266"/>
      <c r="O15" s="266"/>
      <c r="P15" s="266"/>
      <c r="Q15" s="162"/>
      <c r="T15" s="160" t="s">
        <v>143</v>
      </c>
    </row>
    <row r="16" spans="1:20" ht="22.5" customHeight="1" thickBot="1">
      <c r="A16" s="197"/>
      <c r="B16" s="200"/>
      <c r="C16" s="198"/>
      <c r="D16" s="197"/>
      <c r="E16" s="198"/>
      <c r="F16" s="132"/>
      <c r="G16" s="133"/>
      <c r="H16" s="133"/>
      <c r="I16" s="133"/>
      <c r="J16" s="134"/>
      <c r="L16" s="264"/>
      <c r="M16" s="165"/>
      <c r="N16" s="262"/>
      <c r="O16" s="262"/>
      <c r="P16" s="262"/>
      <c r="Q16" s="163"/>
      <c r="T16" s="160" t="s">
        <v>144</v>
      </c>
    </row>
    <row r="17" spans="1:23" ht="11.25" customHeight="1" thickBot="1">
      <c r="G17" s="5"/>
      <c r="O17" s="3"/>
    </row>
    <row r="18" spans="1:23" ht="21" customHeight="1">
      <c r="A18" s="246" t="s">
        <v>40</v>
      </c>
      <c r="B18" s="248" t="s">
        <v>7</v>
      </c>
      <c r="C18" s="248" t="s">
        <v>108</v>
      </c>
      <c r="D18" s="242" t="s">
        <v>2</v>
      </c>
      <c r="E18" s="244" t="s">
        <v>17</v>
      </c>
      <c r="F18" s="242" t="s">
        <v>3</v>
      </c>
      <c r="G18" s="253">
        <v>45438</v>
      </c>
      <c r="H18" s="244" t="s">
        <v>4</v>
      </c>
      <c r="I18" s="242" t="s">
        <v>5</v>
      </c>
      <c r="J18" s="255" t="s">
        <v>18</v>
      </c>
      <c r="K18" s="256" t="s">
        <v>19</v>
      </c>
      <c r="L18" s="258" t="s">
        <v>102</v>
      </c>
      <c r="M18" s="259" t="s">
        <v>103</v>
      </c>
      <c r="N18" s="250" t="s">
        <v>14</v>
      </c>
      <c r="O18" s="252"/>
      <c r="P18" s="252"/>
      <c r="Q18" s="250" t="s">
        <v>11</v>
      </c>
      <c r="R18" s="251"/>
      <c r="S18" s="240" t="s">
        <v>8</v>
      </c>
      <c r="T18" s="158" t="s">
        <v>145</v>
      </c>
    </row>
    <row r="19" spans="1:23" ht="21" customHeight="1">
      <c r="A19" s="247"/>
      <c r="B19" s="249"/>
      <c r="C19" s="249"/>
      <c r="D19" s="243"/>
      <c r="E19" s="245"/>
      <c r="F19" s="243"/>
      <c r="G19" s="254"/>
      <c r="H19" s="245"/>
      <c r="I19" s="243"/>
      <c r="J19" s="245"/>
      <c r="K19" s="257"/>
      <c r="L19" s="243"/>
      <c r="M19" s="260"/>
      <c r="N19" s="20" t="s">
        <v>12</v>
      </c>
      <c r="O19" s="1" t="s">
        <v>0</v>
      </c>
      <c r="P19" s="17" t="s">
        <v>1</v>
      </c>
      <c r="Q19" s="20" t="s">
        <v>12</v>
      </c>
      <c r="R19" s="97" t="s">
        <v>13</v>
      </c>
      <c r="S19" s="241"/>
    </row>
    <row r="20" spans="1:23" ht="21" customHeight="1">
      <c r="A20" s="20" t="s">
        <v>49</v>
      </c>
      <c r="B20" s="14" t="s">
        <v>62</v>
      </c>
      <c r="C20" s="25" t="s">
        <v>48</v>
      </c>
      <c r="D20" s="26" t="s">
        <v>53</v>
      </c>
      <c r="E20" s="27" t="s">
        <v>54</v>
      </c>
      <c r="F20" s="12">
        <v>40096</v>
      </c>
      <c r="G20" s="4">
        <f>DATEDIF(F20,$G$18,"Y")</f>
        <v>14</v>
      </c>
      <c r="H20" s="103" t="str">
        <f>IF(F20="","",IF(DATEDIF(F20,DATE(YEAR($G$18)-(MONTH($G$18)&lt;=3)*1,4,1),"Y")-2&gt;15,"Error",CHOOSE(DATEDIF(F20,DATE(YEAR($G$18)-(MONTH($G$18)&lt;=3)*1,4,1),"Y")-2,"Error","Error", "Error","Error","Error","Error","Error","Error","Error","1年","2年","3年","Error","Error","Error")))</f>
        <v>3年</v>
      </c>
      <c r="I20" s="7" t="s">
        <v>16</v>
      </c>
      <c r="J20" s="26">
        <v>10000</v>
      </c>
      <c r="K20" s="182">
        <v>12345</v>
      </c>
      <c r="L20" s="7" t="s">
        <v>15</v>
      </c>
      <c r="M20" s="18">
        <v>43590</v>
      </c>
      <c r="N20" s="21" t="s">
        <v>10</v>
      </c>
      <c r="O20" s="6"/>
      <c r="P20" s="22" t="s">
        <v>21</v>
      </c>
      <c r="Q20" s="21" t="s">
        <v>10</v>
      </c>
      <c r="R20" s="98" t="s">
        <v>10</v>
      </c>
      <c r="S20" s="23">
        <f>IF(COUNTIF(N20:R20,"〇")*2500=0,"",COUNTIF(N20:R20,"〇")*2500)</f>
        <v>2500</v>
      </c>
    </row>
    <row r="21" spans="1:23" ht="21" customHeight="1">
      <c r="A21" s="28" t="s">
        <v>49</v>
      </c>
      <c r="B21" s="14" t="s">
        <v>62</v>
      </c>
      <c r="C21" s="25" t="s">
        <v>50</v>
      </c>
      <c r="D21" s="26" t="s">
        <v>56</v>
      </c>
      <c r="E21" s="27" t="s">
        <v>57</v>
      </c>
      <c r="F21" s="12">
        <v>40577</v>
      </c>
      <c r="G21" s="4">
        <f>DATEDIF(F21,$G$18,"Y")</f>
        <v>13</v>
      </c>
      <c r="H21" s="103" t="str">
        <f t="shared" ref="H21" si="0">IF(F21="","",IF(DATEDIF(F21,DATE(YEAR($G$18)-(MONTH($G$18)&lt;=3)*1,4,1),"Y")-2&gt;15,"Error",CHOOSE(DATEDIF(F21,DATE(YEAR($G$18)-(MONTH($G$18)&lt;=3)*1,4,1),"Y")-2,"Error","Error", "Error","Error","Error","Error","Error","Error","Error","1年","2年","3年","Error","Error","Error")))</f>
        <v>2年</v>
      </c>
      <c r="I21" s="7" t="s">
        <v>16</v>
      </c>
      <c r="J21" s="26">
        <v>10001</v>
      </c>
      <c r="K21" s="182">
        <v>12346</v>
      </c>
      <c r="L21" s="7" t="s">
        <v>6</v>
      </c>
      <c r="M21" s="18">
        <v>43590</v>
      </c>
      <c r="N21" s="21" t="s">
        <v>9</v>
      </c>
      <c r="O21" s="6" t="s">
        <v>21</v>
      </c>
      <c r="P21" s="22"/>
      <c r="Q21" s="21" t="s">
        <v>10</v>
      </c>
      <c r="R21" s="98" t="s">
        <v>10</v>
      </c>
      <c r="S21" s="23">
        <f>IF(COUNTIF(N21:R21,"〇")*2500=0,"",COUNTIF(N21:R21,"〇")*2500)</f>
        <v>5000</v>
      </c>
      <c r="V21" s="2" t="s">
        <v>63</v>
      </c>
      <c r="W21" s="2" t="s">
        <v>64</v>
      </c>
    </row>
    <row r="22" spans="1:23" ht="21" customHeight="1">
      <c r="A22" s="39"/>
      <c r="B22" s="15"/>
      <c r="C22" s="15"/>
      <c r="D22" s="15"/>
      <c r="E22" s="15"/>
      <c r="F22" s="176"/>
      <c r="G22" s="57" t="str">
        <f t="shared" ref="G22:G41" si="1">IF(F22="","",DATEDIF(F22,$G$18,"Y"))</f>
        <v/>
      </c>
      <c r="H22" s="102" t="str">
        <f>IF(F22="","",IF(DATEDIF(F22,DATE(YEAR($G$18)-(MONTH($G$18)&lt;=3)*1,4,1),"Y")-2&gt;15,"Error",CHOOSE(DATEDIF(F22,DATE(YEAR($G$18)-(MONTH($G$18)&lt;=3)*1,4,1),"Y")-2,"Error","Error", "Error","Error","Error","Error","Error","Error","Error","1年","2年","3年","Error","Error","Error")))</f>
        <v/>
      </c>
      <c r="I22" s="8"/>
      <c r="J22" s="58"/>
      <c r="K22" s="59"/>
      <c r="L22" s="8"/>
      <c r="M22" s="10"/>
      <c r="N22" s="60"/>
      <c r="O22" s="61"/>
      <c r="P22" s="62"/>
      <c r="Q22" s="60"/>
      <c r="R22" s="99"/>
      <c r="S22" s="24" t="str">
        <f>IF(COUNTIF(N22:R22,"〇")*2500=0,"",COUNTIF(N22:R22,"〇")*2500)</f>
        <v/>
      </c>
      <c r="V22" s="2" t="str">
        <f>IF(I22="男子",ROW(),"")</f>
        <v/>
      </c>
      <c r="W22" s="2" t="str">
        <f>IF(I22="女子",ROW(),"")</f>
        <v/>
      </c>
    </row>
    <row r="23" spans="1:23" ht="21" customHeight="1">
      <c r="A23" s="39"/>
      <c r="B23" s="15"/>
      <c r="C23" s="15"/>
      <c r="D23" s="15"/>
      <c r="E23" s="15"/>
      <c r="F23" s="176"/>
      <c r="G23" s="57" t="str">
        <f t="shared" si="1"/>
        <v/>
      </c>
      <c r="H23" s="102" t="str">
        <f t="shared" ref="H23:H41" si="2">IF(F23="","",IF(DATEDIF(F23,DATE(YEAR($G$18)-(MONTH($G$18)&lt;=3)*1,4,1),"Y")-2&gt;15,"Error",CHOOSE(DATEDIF(F23,DATE(YEAR($G$18)-(MONTH($G$18)&lt;=3)*1,4,1),"Y")-2,"Error","Error", "Error","Error","Error","Error","Error","Error","Error","1年","2年","3年","Error","Error","Error")))</f>
        <v/>
      </c>
      <c r="I23" s="8"/>
      <c r="J23" s="58"/>
      <c r="K23" s="59"/>
      <c r="L23" s="8"/>
      <c r="M23" s="10"/>
      <c r="N23" s="60"/>
      <c r="O23" s="61"/>
      <c r="P23" s="62"/>
      <c r="Q23" s="60"/>
      <c r="R23" s="99"/>
      <c r="S23" s="24" t="str">
        <f t="shared" ref="S23:S41" si="3">IF(COUNTIF(N23:R23,"〇")*2500=0,"",COUNTIF(N23:R23,"〇")*2500)</f>
        <v/>
      </c>
      <c r="V23" s="2" t="str">
        <f t="shared" ref="V23:V41" si="4">IF(I23="男子",ROW(),"")</f>
        <v/>
      </c>
      <c r="W23" s="2" t="str">
        <f t="shared" ref="W23:W41" si="5">IF(I23="女子",ROW(),"")</f>
        <v/>
      </c>
    </row>
    <row r="24" spans="1:23" ht="21" customHeight="1">
      <c r="A24" s="39"/>
      <c r="B24" s="15"/>
      <c r="C24" s="15"/>
      <c r="D24" s="15"/>
      <c r="E24" s="15"/>
      <c r="F24" s="176"/>
      <c r="G24" s="57" t="str">
        <f t="shared" si="1"/>
        <v/>
      </c>
      <c r="H24" s="102" t="str">
        <f t="shared" si="2"/>
        <v/>
      </c>
      <c r="I24" s="8"/>
      <c r="J24" s="58"/>
      <c r="K24" s="59"/>
      <c r="L24" s="8"/>
      <c r="M24" s="10"/>
      <c r="N24" s="60"/>
      <c r="O24" s="61"/>
      <c r="P24" s="62"/>
      <c r="Q24" s="60"/>
      <c r="R24" s="99"/>
      <c r="S24" s="24" t="str">
        <f t="shared" si="3"/>
        <v/>
      </c>
      <c r="V24" s="2" t="str">
        <f t="shared" si="4"/>
        <v/>
      </c>
      <c r="W24" s="2" t="str">
        <f t="shared" si="5"/>
        <v/>
      </c>
    </row>
    <row r="25" spans="1:23" ht="21" customHeight="1">
      <c r="A25" s="39"/>
      <c r="B25" s="15"/>
      <c r="C25" s="15"/>
      <c r="D25" s="15"/>
      <c r="E25" s="15"/>
      <c r="F25" s="176"/>
      <c r="G25" s="57" t="str">
        <f t="shared" si="1"/>
        <v/>
      </c>
      <c r="H25" s="102" t="str">
        <f t="shared" si="2"/>
        <v/>
      </c>
      <c r="I25" s="8"/>
      <c r="J25" s="58"/>
      <c r="K25" s="59"/>
      <c r="L25" s="8"/>
      <c r="M25" s="10"/>
      <c r="N25" s="60"/>
      <c r="O25" s="61"/>
      <c r="P25" s="62"/>
      <c r="Q25" s="60"/>
      <c r="R25" s="99"/>
      <c r="S25" s="24" t="str">
        <f t="shared" si="3"/>
        <v/>
      </c>
      <c r="V25" s="2" t="str">
        <f t="shared" si="4"/>
        <v/>
      </c>
      <c r="W25" s="2" t="str">
        <f t="shared" si="5"/>
        <v/>
      </c>
    </row>
    <row r="26" spans="1:23" ht="21" customHeight="1">
      <c r="A26" s="39"/>
      <c r="B26" s="15"/>
      <c r="C26" s="15"/>
      <c r="D26" s="15"/>
      <c r="E26" s="15"/>
      <c r="F26" s="176"/>
      <c r="G26" s="57" t="str">
        <f t="shared" si="1"/>
        <v/>
      </c>
      <c r="H26" s="102" t="str">
        <f t="shared" si="2"/>
        <v/>
      </c>
      <c r="I26" s="8"/>
      <c r="J26" s="58"/>
      <c r="K26" s="59"/>
      <c r="L26" s="8"/>
      <c r="M26" s="10"/>
      <c r="N26" s="60"/>
      <c r="O26" s="61"/>
      <c r="P26" s="62"/>
      <c r="Q26" s="60"/>
      <c r="R26" s="99"/>
      <c r="S26" s="24" t="str">
        <f t="shared" si="3"/>
        <v/>
      </c>
      <c r="V26" s="2" t="str">
        <f t="shared" si="4"/>
        <v/>
      </c>
      <c r="W26" s="2" t="str">
        <f t="shared" si="5"/>
        <v/>
      </c>
    </row>
    <row r="27" spans="1:23" ht="21" customHeight="1">
      <c r="A27" s="39"/>
      <c r="B27" s="15"/>
      <c r="C27" s="15"/>
      <c r="D27" s="15"/>
      <c r="E27" s="15"/>
      <c r="F27" s="176"/>
      <c r="G27" s="57" t="str">
        <f t="shared" si="1"/>
        <v/>
      </c>
      <c r="H27" s="102" t="str">
        <f t="shared" si="2"/>
        <v/>
      </c>
      <c r="I27" s="8"/>
      <c r="J27" s="58"/>
      <c r="K27" s="59"/>
      <c r="L27" s="8"/>
      <c r="M27" s="10"/>
      <c r="N27" s="60"/>
      <c r="O27" s="61"/>
      <c r="P27" s="62"/>
      <c r="Q27" s="60"/>
      <c r="R27" s="99"/>
      <c r="S27" s="24" t="str">
        <f t="shared" si="3"/>
        <v/>
      </c>
      <c r="V27" s="2" t="str">
        <f t="shared" si="4"/>
        <v/>
      </c>
      <c r="W27" s="2" t="str">
        <f t="shared" si="5"/>
        <v/>
      </c>
    </row>
    <row r="28" spans="1:23" ht="21" customHeight="1">
      <c r="A28" s="39"/>
      <c r="B28" s="15"/>
      <c r="C28" s="15"/>
      <c r="D28" s="15"/>
      <c r="E28" s="15"/>
      <c r="F28" s="176"/>
      <c r="G28" s="57" t="str">
        <f t="shared" si="1"/>
        <v/>
      </c>
      <c r="H28" s="102" t="str">
        <f t="shared" si="2"/>
        <v/>
      </c>
      <c r="I28" s="8"/>
      <c r="J28" s="58"/>
      <c r="K28" s="59"/>
      <c r="L28" s="8"/>
      <c r="M28" s="10"/>
      <c r="N28" s="60"/>
      <c r="O28" s="61"/>
      <c r="P28" s="62"/>
      <c r="Q28" s="60"/>
      <c r="R28" s="99"/>
      <c r="S28" s="24" t="str">
        <f t="shared" si="3"/>
        <v/>
      </c>
      <c r="V28" s="2" t="str">
        <f t="shared" si="4"/>
        <v/>
      </c>
      <c r="W28" s="2" t="str">
        <f t="shared" si="5"/>
        <v/>
      </c>
    </row>
    <row r="29" spans="1:23" ht="21" customHeight="1">
      <c r="A29" s="39"/>
      <c r="B29" s="15"/>
      <c r="C29" s="15"/>
      <c r="D29" s="15"/>
      <c r="E29" s="15"/>
      <c r="F29" s="176"/>
      <c r="G29" s="57" t="str">
        <f t="shared" si="1"/>
        <v/>
      </c>
      <c r="H29" s="102" t="str">
        <f t="shared" si="2"/>
        <v/>
      </c>
      <c r="I29" s="8"/>
      <c r="J29" s="58"/>
      <c r="K29" s="59"/>
      <c r="L29" s="8"/>
      <c r="M29" s="10"/>
      <c r="N29" s="60"/>
      <c r="O29" s="61"/>
      <c r="P29" s="62"/>
      <c r="Q29" s="60"/>
      <c r="R29" s="99"/>
      <c r="S29" s="24" t="str">
        <f>IF(COUNTIF(N29:R29,"〇")*2500=0,"",COUNTIF(N29:R29,"〇")*2500)</f>
        <v/>
      </c>
      <c r="V29" s="2" t="str">
        <f t="shared" si="4"/>
        <v/>
      </c>
      <c r="W29" s="2" t="str">
        <f t="shared" si="5"/>
        <v/>
      </c>
    </row>
    <row r="30" spans="1:23" ht="21" customHeight="1">
      <c r="A30" s="39"/>
      <c r="B30" s="15"/>
      <c r="C30" s="15"/>
      <c r="D30" s="38"/>
      <c r="E30" s="38"/>
      <c r="F30" s="65"/>
      <c r="G30" s="57" t="str">
        <f t="shared" si="1"/>
        <v/>
      </c>
      <c r="H30" s="102" t="str">
        <f t="shared" si="2"/>
        <v/>
      </c>
      <c r="I30" s="8"/>
      <c r="J30" s="11"/>
      <c r="K30" s="64"/>
      <c r="L30" s="8"/>
      <c r="M30" s="19"/>
      <c r="N30" s="60"/>
      <c r="O30" s="61"/>
      <c r="P30" s="62"/>
      <c r="Q30" s="60"/>
      <c r="R30" s="99"/>
      <c r="S30" s="24" t="str">
        <f t="shared" si="3"/>
        <v/>
      </c>
      <c r="V30" s="2" t="str">
        <f t="shared" si="4"/>
        <v/>
      </c>
      <c r="W30" s="2" t="str">
        <f t="shared" si="5"/>
        <v/>
      </c>
    </row>
    <row r="31" spans="1:23" ht="21" customHeight="1">
      <c r="A31" s="39"/>
      <c r="B31" s="15"/>
      <c r="C31" s="15"/>
      <c r="D31" s="38"/>
      <c r="E31" s="38"/>
      <c r="F31" s="65"/>
      <c r="G31" s="57" t="str">
        <f t="shared" si="1"/>
        <v/>
      </c>
      <c r="H31" s="102" t="str">
        <f t="shared" si="2"/>
        <v/>
      </c>
      <c r="I31" s="8"/>
      <c r="J31" s="11"/>
      <c r="K31" s="64"/>
      <c r="L31" s="8"/>
      <c r="M31" s="19"/>
      <c r="N31" s="60"/>
      <c r="O31" s="61"/>
      <c r="P31" s="62"/>
      <c r="Q31" s="60"/>
      <c r="R31" s="99"/>
      <c r="S31" s="24" t="str">
        <f t="shared" si="3"/>
        <v/>
      </c>
      <c r="V31" s="2" t="str">
        <f t="shared" si="4"/>
        <v/>
      </c>
      <c r="W31" s="2" t="str">
        <f t="shared" si="5"/>
        <v/>
      </c>
    </row>
    <row r="32" spans="1:23" ht="21" customHeight="1">
      <c r="A32" s="39"/>
      <c r="B32" s="15"/>
      <c r="C32" s="55"/>
      <c r="D32" s="38"/>
      <c r="E32" s="38"/>
      <c r="F32" s="65"/>
      <c r="G32" s="57" t="str">
        <f t="shared" si="1"/>
        <v/>
      </c>
      <c r="H32" s="102" t="str">
        <f t="shared" si="2"/>
        <v/>
      </c>
      <c r="I32" s="8"/>
      <c r="J32" s="11"/>
      <c r="K32" s="64"/>
      <c r="L32" s="8"/>
      <c r="M32" s="19"/>
      <c r="N32" s="60"/>
      <c r="O32" s="61"/>
      <c r="P32" s="62"/>
      <c r="Q32" s="60"/>
      <c r="R32" s="99"/>
      <c r="S32" s="24" t="str">
        <f t="shared" si="3"/>
        <v/>
      </c>
      <c r="V32" s="2" t="str">
        <f t="shared" si="4"/>
        <v/>
      </c>
      <c r="W32" s="2" t="str">
        <f t="shared" si="5"/>
        <v/>
      </c>
    </row>
    <row r="33" spans="1:23" ht="21" customHeight="1">
      <c r="A33" s="39"/>
      <c r="B33" s="15"/>
      <c r="C33" s="55"/>
      <c r="D33" s="38"/>
      <c r="E33" s="38"/>
      <c r="F33" s="65"/>
      <c r="G33" s="57" t="str">
        <f t="shared" si="1"/>
        <v/>
      </c>
      <c r="H33" s="102" t="str">
        <f t="shared" si="2"/>
        <v/>
      </c>
      <c r="I33" s="8"/>
      <c r="J33" s="11"/>
      <c r="K33" s="64"/>
      <c r="L33" s="8"/>
      <c r="M33" s="19"/>
      <c r="N33" s="60"/>
      <c r="O33" s="61"/>
      <c r="P33" s="62"/>
      <c r="Q33" s="60"/>
      <c r="R33" s="99"/>
      <c r="S33" s="24" t="str">
        <f t="shared" si="3"/>
        <v/>
      </c>
      <c r="V33" s="2" t="str">
        <f t="shared" si="4"/>
        <v/>
      </c>
      <c r="W33" s="2" t="str">
        <f t="shared" si="5"/>
        <v/>
      </c>
    </row>
    <row r="34" spans="1:23" ht="21" customHeight="1">
      <c r="A34" s="39"/>
      <c r="B34" s="15"/>
      <c r="C34" s="55"/>
      <c r="D34" s="38"/>
      <c r="E34" s="38"/>
      <c r="F34" s="65"/>
      <c r="G34" s="57" t="str">
        <f t="shared" si="1"/>
        <v/>
      </c>
      <c r="H34" s="102" t="str">
        <f t="shared" si="2"/>
        <v/>
      </c>
      <c r="I34" s="8"/>
      <c r="J34" s="11"/>
      <c r="K34" s="64"/>
      <c r="L34" s="8"/>
      <c r="M34" s="19"/>
      <c r="N34" s="60"/>
      <c r="O34" s="61"/>
      <c r="P34" s="62"/>
      <c r="Q34" s="60"/>
      <c r="R34" s="99"/>
      <c r="S34" s="24" t="str">
        <f t="shared" si="3"/>
        <v/>
      </c>
      <c r="V34" s="2" t="str">
        <f t="shared" si="4"/>
        <v/>
      </c>
      <c r="W34" s="2" t="str">
        <f t="shared" si="5"/>
        <v/>
      </c>
    </row>
    <row r="35" spans="1:23" ht="21" customHeight="1">
      <c r="A35" s="39"/>
      <c r="B35" s="15"/>
      <c r="C35" s="55"/>
      <c r="D35" s="38"/>
      <c r="E35" s="38"/>
      <c r="F35" s="63"/>
      <c r="G35" s="57" t="str">
        <f t="shared" si="1"/>
        <v/>
      </c>
      <c r="H35" s="102" t="str">
        <f t="shared" si="2"/>
        <v/>
      </c>
      <c r="I35" s="8"/>
      <c r="J35" s="11"/>
      <c r="K35" s="64"/>
      <c r="L35" s="8"/>
      <c r="M35" s="19"/>
      <c r="N35" s="60"/>
      <c r="O35" s="61"/>
      <c r="P35" s="62"/>
      <c r="Q35" s="60"/>
      <c r="R35" s="99"/>
      <c r="S35" s="24" t="str">
        <f t="shared" si="3"/>
        <v/>
      </c>
      <c r="V35" s="2" t="str">
        <f t="shared" si="4"/>
        <v/>
      </c>
      <c r="W35" s="2" t="str">
        <f t="shared" si="5"/>
        <v/>
      </c>
    </row>
    <row r="36" spans="1:23" ht="21" customHeight="1">
      <c r="A36" s="39"/>
      <c r="B36" s="15"/>
      <c r="C36" s="55"/>
      <c r="D36" s="38"/>
      <c r="E36" s="38"/>
      <c r="F36" s="63"/>
      <c r="G36" s="57" t="str">
        <f t="shared" si="1"/>
        <v/>
      </c>
      <c r="H36" s="102" t="str">
        <f t="shared" si="2"/>
        <v/>
      </c>
      <c r="I36" s="8"/>
      <c r="J36" s="11"/>
      <c r="K36" s="64"/>
      <c r="L36" s="8"/>
      <c r="M36" s="19"/>
      <c r="N36" s="60"/>
      <c r="O36" s="61"/>
      <c r="P36" s="62"/>
      <c r="Q36" s="60"/>
      <c r="R36" s="99"/>
      <c r="S36" s="24" t="str">
        <f t="shared" si="3"/>
        <v/>
      </c>
      <c r="V36" s="2" t="str">
        <f t="shared" si="4"/>
        <v/>
      </c>
      <c r="W36" s="2" t="str">
        <f t="shared" si="5"/>
        <v/>
      </c>
    </row>
    <row r="37" spans="1:23" ht="21" customHeight="1">
      <c r="A37" s="39"/>
      <c r="B37" s="15"/>
      <c r="C37" s="55"/>
      <c r="D37" s="38"/>
      <c r="E37" s="38"/>
      <c r="F37" s="63"/>
      <c r="G37" s="57" t="str">
        <f t="shared" si="1"/>
        <v/>
      </c>
      <c r="H37" s="102" t="str">
        <f t="shared" si="2"/>
        <v/>
      </c>
      <c r="I37" s="8"/>
      <c r="J37" s="11"/>
      <c r="K37" s="64"/>
      <c r="L37" s="8"/>
      <c r="M37" s="19"/>
      <c r="N37" s="60"/>
      <c r="O37" s="61"/>
      <c r="P37" s="62"/>
      <c r="Q37" s="60"/>
      <c r="R37" s="99"/>
      <c r="S37" s="24" t="str">
        <f t="shared" si="3"/>
        <v/>
      </c>
      <c r="V37" s="2" t="str">
        <f t="shared" si="4"/>
        <v/>
      </c>
      <c r="W37" s="2" t="str">
        <f t="shared" si="5"/>
        <v/>
      </c>
    </row>
    <row r="38" spans="1:23" ht="21" customHeight="1">
      <c r="A38" s="39"/>
      <c r="B38" s="15"/>
      <c r="C38" s="55"/>
      <c r="D38" s="38"/>
      <c r="E38" s="38"/>
      <c r="F38" s="13"/>
      <c r="G38" s="57" t="str">
        <f t="shared" si="1"/>
        <v/>
      </c>
      <c r="H38" s="102" t="str">
        <f t="shared" si="2"/>
        <v/>
      </c>
      <c r="I38" s="8"/>
      <c r="J38" s="11"/>
      <c r="K38" s="66"/>
      <c r="L38" s="8"/>
      <c r="M38" s="19"/>
      <c r="N38" s="60"/>
      <c r="O38" s="61"/>
      <c r="P38" s="62"/>
      <c r="Q38" s="60"/>
      <c r="R38" s="99"/>
      <c r="S38" s="24" t="str">
        <f t="shared" si="3"/>
        <v/>
      </c>
      <c r="V38" s="2" t="str">
        <f t="shared" si="4"/>
        <v/>
      </c>
      <c r="W38" s="2" t="str">
        <f t="shared" si="5"/>
        <v/>
      </c>
    </row>
    <row r="39" spans="1:23" ht="21" customHeight="1">
      <c r="A39" s="39"/>
      <c r="B39" s="15"/>
      <c r="C39" s="55"/>
      <c r="D39" s="38"/>
      <c r="E39" s="38"/>
      <c r="F39" s="13"/>
      <c r="G39" s="57" t="str">
        <f t="shared" si="1"/>
        <v/>
      </c>
      <c r="H39" s="102" t="str">
        <f t="shared" si="2"/>
        <v/>
      </c>
      <c r="I39" s="8"/>
      <c r="J39" s="11"/>
      <c r="K39" s="66"/>
      <c r="L39" s="8"/>
      <c r="M39" s="19"/>
      <c r="N39" s="60"/>
      <c r="O39" s="61"/>
      <c r="P39" s="62"/>
      <c r="Q39" s="60"/>
      <c r="R39" s="99"/>
      <c r="S39" s="24" t="str">
        <f t="shared" si="3"/>
        <v/>
      </c>
      <c r="V39" s="2" t="str">
        <f t="shared" si="4"/>
        <v/>
      </c>
      <c r="W39" s="2" t="str">
        <f t="shared" si="5"/>
        <v/>
      </c>
    </row>
    <row r="40" spans="1:23" ht="21" customHeight="1">
      <c r="A40" s="39"/>
      <c r="B40" s="15"/>
      <c r="C40" s="55"/>
      <c r="D40" s="38"/>
      <c r="E40" s="38"/>
      <c r="F40" s="63"/>
      <c r="G40" s="57" t="str">
        <f t="shared" si="1"/>
        <v/>
      </c>
      <c r="H40" s="102" t="str">
        <f t="shared" si="2"/>
        <v/>
      </c>
      <c r="I40" s="8"/>
      <c r="J40" s="11"/>
      <c r="K40" s="64"/>
      <c r="L40" s="8"/>
      <c r="M40" s="19"/>
      <c r="N40" s="60"/>
      <c r="O40" s="61"/>
      <c r="P40" s="62"/>
      <c r="Q40" s="60"/>
      <c r="R40" s="99"/>
      <c r="S40" s="24" t="str">
        <f t="shared" si="3"/>
        <v/>
      </c>
      <c r="V40" s="2" t="str">
        <f t="shared" si="4"/>
        <v/>
      </c>
      <c r="W40" s="2" t="str">
        <f t="shared" si="5"/>
        <v/>
      </c>
    </row>
    <row r="41" spans="1:23" ht="21" customHeight="1" thickBot="1">
      <c r="A41" s="177"/>
      <c r="B41" s="16"/>
      <c r="C41" s="56"/>
      <c r="D41" s="54"/>
      <c r="E41" s="54"/>
      <c r="F41" s="67"/>
      <c r="G41" s="68" t="str">
        <f t="shared" si="1"/>
        <v/>
      </c>
      <c r="H41" s="178" t="str">
        <f t="shared" si="2"/>
        <v/>
      </c>
      <c r="I41" s="9"/>
      <c r="J41" s="69"/>
      <c r="K41" s="70"/>
      <c r="L41" s="9"/>
      <c r="M41" s="52"/>
      <c r="N41" s="71"/>
      <c r="O41" s="72"/>
      <c r="P41" s="73"/>
      <c r="Q41" s="71"/>
      <c r="R41" s="100"/>
      <c r="S41" s="53" t="str">
        <f t="shared" si="3"/>
        <v/>
      </c>
      <c r="V41" s="2" t="str">
        <f t="shared" si="4"/>
        <v/>
      </c>
      <c r="W41" s="2" t="str">
        <f t="shared" si="5"/>
        <v/>
      </c>
    </row>
    <row r="42" spans="1:23" ht="21" customHeight="1" thickBot="1">
      <c r="A42" s="85"/>
      <c r="B42" s="85"/>
      <c r="C42" s="86"/>
      <c r="D42" s="85"/>
      <c r="E42" s="85"/>
      <c r="F42" s="87"/>
      <c r="G42" s="88"/>
      <c r="H42" s="89"/>
      <c r="I42" s="90"/>
      <c r="J42" s="91"/>
      <c r="M42" s="37" t="s">
        <v>22</v>
      </c>
      <c r="N42" s="48">
        <f>COUNTIF(N22:N41,"〇")</f>
        <v>0</v>
      </c>
      <c r="O42" s="49">
        <f>COUNTIF(O22:O41,"〇")</f>
        <v>0</v>
      </c>
      <c r="P42" s="50">
        <f>COUNTIF(P22:P41,"〇")</f>
        <v>0</v>
      </c>
      <c r="Q42" s="48">
        <f>COUNTIF(Q22:Q41,"〇")+COUNTIF(Q22:Q41,"▲補欠")</f>
        <v>0</v>
      </c>
      <c r="R42" s="101">
        <f>COUNTIF(R22:R41,"〇")+COUNTIF(R22:R41,"▲補欠")</f>
        <v>0</v>
      </c>
      <c r="S42" s="51">
        <f>SUM(S22:S41)</f>
        <v>0</v>
      </c>
    </row>
    <row r="43" spans="1:23" ht="21" customHeight="1">
      <c r="A43" s="147"/>
      <c r="B43" s="147"/>
      <c r="C43" s="148"/>
      <c r="D43" s="147"/>
      <c r="E43" s="147"/>
      <c r="F43" s="149"/>
      <c r="G43" s="150"/>
      <c r="H43" s="151"/>
      <c r="I43" s="152"/>
      <c r="J43" s="153"/>
      <c r="N43" s="154"/>
      <c r="O43" s="154"/>
      <c r="P43" s="154"/>
      <c r="Q43" s="154"/>
      <c r="R43" s="154"/>
      <c r="S43" s="155"/>
    </row>
    <row r="44" spans="1:23" ht="21" customHeight="1" thickBot="1"/>
    <row r="45" spans="1:23" ht="21" customHeight="1">
      <c r="A45" s="123" t="s">
        <v>111</v>
      </c>
      <c r="B45" s="131" t="s">
        <v>113</v>
      </c>
      <c r="C45" s="124"/>
      <c r="D45" s="125"/>
      <c r="E45" s="124"/>
      <c r="F45" s="194"/>
      <c r="G45" s="194"/>
      <c r="H45" s="194"/>
      <c r="I45" s="126"/>
      <c r="J45" s="93"/>
    </row>
    <row r="46" spans="1:23" ht="21" customHeight="1">
      <c r="A46" s="189"/>
      <c r="B46" s="190"/>
      <c r="C46" s="190"/>
      <c r="D46" s="190"/>
      <c r="E46" s="190"/>
      <c r="F46" s="203" t="s">
        <v>112</v>
      </c>
      <c r="G46" s="203"/>
      <c r="H46" s="203"/>
      <c r="I46" s="127"/>
      <c r="J46" s="92"/>
    </row>
    <row r="47" spans="1:23" ht="21" customHeight="1">
      <c r="A47" s="189"/>
      <c r="B47" s="190"/>
      <c r="C47" s="190"/>
      <c r="D47" s="190"/>
      <c r="E47" s="191"/>
      <c r="F47" s="122" t="s">
        <v>109</v>
      </c>
      <c r="G47" s="201" t="s">
        <v>110</v>
      </c>
      <c r="H47" s="201"/>
      <c r="I47" s="127"/>
      <c r="J47" s="92"/>
    </row>
    <row r="48" spans="1:23" ht="21" customHeight="1">
      <c r="A48" s="189"/>
      <c r="B48" s="190"/>
      <c r="C48" s="190"/>
      <c r="D48" s="190"/>
      <c r="E48" s="191"/>
      <c r="F48" s="120"/>
      <c r="G48" s="202"/>
      <c r="H48" s="202"/>
      <c r="I48" s="127"/>
      <c r="J48" s="92"/>
    </row>
    <row r="49" spans="1:10" ht="21" customHeight="1">
      <c r="A49" s="189"/>
      <c r="B49" s="190"/>
      <c r="C49" s="190"/>
      <c r="D49" s="190"/>
      <c r="E49" s="191"/>
      <c r="F49" s="120"/>
      <c r="G49" s="202"/>
      <c r="H49" s="202"/>
      <c r="I49" s="127"/>
      <c r="J49" s="92"/>
    </row>
    <row r="50" spans="1:10" ht="21" customHeight="1">
      <c r="A50" s="189"/>
      <c r="B50" s="190"/>
      <c r="C50" s="190"/>
      <c r="D50" s="190"/>
      <c r="E50" s="191"/>
      <c r="F50" s="120"/>
      <c r="G50" s="202"/>
      <c r="H50" s="202"/>
      <c r="I50" s="127"/>
      <c r="J50" s="92"/>
    </row>
    <row r="51" spans="1:10" ht="21" customHeight="1">
      <c r="A51" s="189"/>
      <c r="B51" s="190"/>
      <c r="C51" s="190"/>
      <c r="D51" s="190"/>
      <c r="E51" s="191"/>
      <c r="F51" s="120"/>
      <c r="G51" s="202"/>
      <c r="H51" s="202"/>
      <c r="I51" s="127"/>
      <c r="J51" s="92"/>
    </row>
    <row r="52" spans="1:10" ht="21" customHeight="1">
      <c r="A52" s="189"/>
      <c r="B52" s="190"/>
      <c r="C52" s="190"/>
      <c r="D52" s="190"/>
      <c r="E52" s="191"/>
      <c r="F52" s="120"/>
      <c r="G52" s="202"/>
      <c r="H52" s="202"/>
      <c r="I52" s="127"/>
      <c r="J52" s="92"/>
    </row>
    <row r="53" spans="1:10" ht="21" customHeight="1">
      <c r="A53" s="189"/>
      <c r="B53" s="190"/>
      <c r="C53" s="190"/>
      <c r="D53" s="190"/>
      <c r="E53" s="191"/>
      <c r="F53" s="120"/>
      <c r="G53" s="202"/>
      <c r="H53" s="202"/>
      <c r="I53" s="127"/>
      <c r="J53" s="92"/>
    </row>
    <row r="54" spans="1:10" ht="21" customHeight="1">
      <c r="A54" s="189"/>
      <c r="B54" s="190"/>
      <c r="C54" s="190"/>
      <c r="D54" s="190"/>
      <c r="E54" s="191"/>
      <c r="F54" s="120"/>
      <c r="G54" s="202"/>
      <c r="H54" s="202"/>
      <c r="I54" s="127"/>
      <c r="J54" s="92"/>
    </row>
    <row r="55" spans="1:10" ht="21" customHeight="1">
      <c r="A55" s="189"/>
      <c r="B55" s="190"/>
      <c r="C55" s="190"/>
      <c r="D55" s="190"/>
      <c r="E55" s="191"/>
      <c r="F55" s="120"/>
      <c r="G55" s="202"/>
      <c r="H55" s="202"/>
      <c r="I55" s="127"/>
      <c r="J55" s="92"/>
    </row>
    <row r="56" spans="1:10" ht="21" customHeight="1">
      <c r="A56" s="189"/>
      <c r="B56" s="190"/>
      <c r="C56" s="190"/>
      <c r="D56" s="190"/>
      <c r="E56" s="191"/>
      <c r="F56" s="120"/>
      <c r="G56" s="202"/>
      <c r="H56" s="202"/>
      <c r="I56" s="127"/>
      <c r="J56" s="92"/>
    </row>
    <row r="57" spans="1:10" ht="21" customHeight="1">
      <c r="A57" s="189"/>
      <c r="B57" s="190"/>
      <c r="C57" s="190"/>
      <c r="D57" s="190"/>
      <c r="E57" s="191"/>
      <c r="F57" s="119"/>
      <c r="G57" s="202"/>
      <c r="H57" s="202"/>
      <c r="I57" s="128"/>
    </row>
    <row r="58" spans="1:10" ht="21" customHeight="1">
      <c r="A58" s="189"/>
      <c r="B58" s="190"/>
      <c r="C58" s="190"/>
      <c r="D58" s="190"/>
      <c r="E58" s="191"/>
      <c r="F58" s="121" t="s">
        <v>22</v>
      </c>
      <c r="G58" s="261">
        <f>SUM(G48:H57)</f>
        <v>0</v>
      </c>
      <c r="H58" s="261"/>
      <c r="I58" s="128"/>
    </row>
    <row r="59" spans="1:10" ht="21" customHeight="1" thickBot="1">
      <c r="A59" s="187"/>
      <c r="B59" s="188"/>
      <c r="C59" s="188"/>
      <c r="D59" s="188"/>
      <c r="E59" s="188"/>
      <c r="F59" s="129"/>
      <c r="G59" s="129"/>
      <c r="H59" s="129"/>
      <c r="I59" s="130"/>
    </row>
    <row r="60" spans="1:10" ht="21" customHeight="1"/>
    <row r="61" spans="1:10" ht="21" customHeight="1"/>
    <row r="62" spans="1:10" ht="21" customHeight="1"/>
    <row r="63" spans="1:10" ht="21" customHeight="1"/>
    <row r="64" spans="1:10"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sheetData>
  <sheetProtection sheet="1" scenarios="1"/>
  <mergeCells count="76">
    <mergeCell ref="N16:P16"/>
    <mergeCell ref="L15:L16"/>
    <mergeCell ref="L10:L14"/>
    <mergeCell ref="N15:P15"/>
    <mergeCell ref="L7:L9"/>
    <mergeCell ref="G57:H57"/>
    <mergeCell ref="G58:H58"/>
    <mergeCell ref="G49:H49"/>
    <mergeCell ref="G50:H50"/>
    <mergeCell ref="G51:H51"/>
    <mergeCell ref="G52:H52"/>
    <mergeCell ref="G53:H53"/>
    <mergeCell ref="G54:H54"/>
    <mergeCell ref="G56:H56"/>
    <mergeCell ref="A54:E54"/>
    <mergeCell ref="A55:E55"/>
    <mergeCell ref="A56:E56"/>
    <mergeCell ref="A49:E49"/>
    <mergeCell ref="A50:E50"/>
    <mergeCell ref="A51:E51"/>
    <mergeCell ref="A52:E52"/>
    <mergeCell ref="A53:E53"/>
    <mergeCell ref="S18:S19"/>
    <mergeCell ref="D18:D19"/>
    <mergeCell ref="E18:E19"/>
    <mergeCell ref="F18:F19"/>
    <mergeCell ref="A18:A19"/>
    <mergeCell ref="C18:C19"/>
    <mergeCell ref="B18:B19"/>
    <mergeCell ref="H18:H19"/>
    <mergeCell ref="I18:I19"/>
    <mergeCell ref="Q18:R18"/>
    <mergeCell ref="N18:P18"/>
    <mergeCell ref="G18:G19"/>
    <mergeCell ref="J18:J19"/>
    <mergeCell ref="K18:K19"/>
    <mergeCell ref="L18:L19"/>
    <mergeCell ref="M18:M19"/>
    <mergeCell ref="A1:S1"/>
    <mergeCell ref="F4:J4"/>
    <mergeCell ref="A5:B5"/>
    <mergeCell ref="C6:D6"/>
    <mergeCell ref="L4:L6"/>
    <mergeCell ref="F5:J6"/>
    <mergeCell ref="A3:B3"/>
    <mergeCell ref="A4:B4"/>
    <mergeCell ref="C3:E3"/>
    <mergeCell ref="C4:E4"/>
    <mergeCell ref="F3:J3"/>
    <mergeCell ref="A6:B6"/>
    <mergeCell ref="C5:E5"/>
    <mergeCell ref="K2:S2"/>
    <mergeCell ref="F2:J2"/>
    <mergeCell ref="A8:B8"/>
    <mergeCell ref="A7:B7"/>
    <mergeCell ref="D10:E10"/>
    <mergeCell ref="A9:C9"/>
    <mergeCell ref="F7:J9"/>
    <mergeCell ref="D9:E9"/>
    <mergeCell ref="C8:E8"/>
    <mergeCell ref="G11:J11"/>
    <mergeCell ref="G10:J10"/>
    <mergeCell ref="A59:E59"/>
    <mergeCell ref="A57:E57"/>
    <mergeCell ref="A58:E58"/>
    <mergeCell ref="A10:B10"/>
    <mergeCell ref="F45:H45"/>
    <mergeCell ref="D11:E16"/>
    <mergeCell ref="A11:C16"/>
    <mergeCell ref="G47:H47"/>
    <mergeCell ref="G48:H48"/>
    <mergeCell ref="F46:H46"/>
    <mergeCell ref="A46:E46"/>
    <mergeCell ref="A47:E47"/>
    <mergeCell ref="A48:E48"/>
    <mergeCell ref="G55:H55"/>
  </mergeCells>
  <phoneticPr fontId="2"/>
  <conditionalFormatting sqref="H20:H41">
    <cfRule type="containsText" dxfId="1" priority="1" operator="containsText" text="Error">
      <formula>NOT(ISERROR(SEARCH("Error",H20)))</formula>
    </cfRule>
  </conditionalFormatting>
  <conditionalFormatting sqref="S20:S43">
    <cfRule type="containsText" dxfId="0" priority="2" operator="containsText" text="ERROR">
      <formula>NOT(ISERROR(SEARCH("ERROR",S20)))</formula>
    </cfRule>
  </conditionalFormatting>
  <dataValidations xWindow="369" yWindow="485" count="15">
    <dataValidation type="list" allowBlank="1" showInputMessage="1" showErrorMessage="1" sqref="E19:F19 H19:K19" xr:uid="{3321A8AB-765E-4627-A862-43CAEA23CD9D}">
      <formula1>#REF!</formula1>
    </dataValidation>
    <dataValidation operator="equal" allowBlank="1" showInputMessage="1" showErrorMessage="1" sqref="K22:K29" xr:uid="{0ACC75D1-D5B5-4BE0-AEAF-45219815A7B8}"/>
    <dataValidation type="list" allowBlank="1" showInputMessage="1" showErrorMessage="1" sqref="Q10:Q14" xr:uid="{17FC61DB-4A3E-4762-96CA-6EC9EF178D04}">
      <formula1>"▼選択▼,無,有【得点】,有【記録】,有【呼出】,有【招集】"</formula1>
    </dataValidation>
    <dataValidation type="list" allowBlank="1" showInputMessage="1" showErrorMessage="1" sqref="E6" xr:uid="{9563AF74-3AFD-4E7D-BBCE-CFC80FDD1299}">
      <formula1>"▼大会の出欠を選択▼,出席,欠席"</formula1>
    </dataValidation>
    <dataValidation allowBlank="1" showInputMessage="1" showErrorMessage="1" promptTitle="------------注意事項（必読）------------" prompt="責任者は、本大会において団体を代表する方（学校の顧問の先生や道場長など）の名前を記入してください。_x000a__x000a_責任者は、大会出席の場合、役員・審判・補助員から1つ選び、大会運営にご協力ください。但し、学校部活動顧問の先生はコーチを務めることができます。_x000a__x000a_責任者が欠席の場合、必ず代理の役員・審判・補助員を出してください。" sqref="C6:D6" xr:uid="{985E6898-F9A3-46CC-A7DE-A2E74A3F1C11}"/>
    <dataValidation type="list" allowBlank="1" showInputMessage="1" showErrorMessage="1" sqref="N20:P41" xr:uid="{3C02198E-4987-4B59-9DE9-D98B04AFFBAD}">
      <formula1>"　,〇"</formula1>
    </dataValidation>
    <dataValidation type="list" allowBlank="1" showInputMessage="1" showErrorMessage="1" sqref="Q20:R41" xr:uid="{458EE5F5-39ED-4D42-AA5E-9A1B8A946E2C}">
      <formula1>"　,〇,▲補欠"</formula1>
    </dataValidation>
    <dataValidation type="list" allowBlank="1" showInputMessage="1" showErrorMessage="1" sqref="L20:L41" xr:uid="{969323CE-C019-49EC-9581-061E90AFF260}">
      <formula1>"　,10級,9級,8級,7級,6級,5級,4級,3級,2級,1級,初段,二段"</formula1>
    </dataValidation>
    <dataValidation type="list" allowBlank="1" showInputMessage="1" showErrorMessage="1" sqref="B42:B43" xr:uid="{B0F24134-D82F-47CB-9CC7-AC25859653AE}">
      <formula1>"城北,中央,城南"</formula1>
    </dataValidation>
    <dataValidation type="textLength" operator="equal" allowBlank="1" showInputMessage="1" showErrorMessage="1" error="5桁で入力してください" sqref="J42:J43" xr:uid="{2CCE4028-7041-48A1-BB35-8DB5195267EA}">
      <formula1>5</formula1>
    </dataValidation>
    <dataValidation type="whole" allowBlank="1" showInputMessage="1" showErrorMessage="1" sqref="I42:I43" xr:uid="{A0E4AB4B-FA65-45A5-8D23-DFE1BF3924FB}">
      <formula1>1</formula1>
      <formula2>3</formula2>
    </dataValidation>
    <dataValidation type="list" allowBlank="1" showInputMessage="1" showErrorMessage="1" sqref="N4:N6" xr:uid="{C708AB75-D54A-4790-8D2B-117277189E7F}">
      <formula1>"▼選択▼,県役員,県企画,郡市役員,大会運営"</formula1>
    </dataValidation>
    <dataValidation type="list" allowBlank="1" showInputMessage="1" showErrorMessage="1" sqref="B20:B41" xr:uid="{7A91EC59-C8F0-4624-A4F0-F0B5EC246883}">
      <formula1>"　,城北,中央,城南"</formula1>
    </dataValidation>
    <dataValidation type="list" allowBlank="1" showInputMessage="1" showErrorMessage="1" sqref="I20:I41" xr:uid="{7BF0F8D6-3EE9-43B5-8849-9FF17AA2E356}">
      <formula1>"　,男子,女子"</formula1>
    </dataValidation>
    <dataValidation type="list" allowBlank="1" showInputMessage="1" showErrorMessage="1" sqref="O7:P9" xr:uid="{2DF7FD38-9005-4DBE-9525-2CFDA4BC9F5C}">
      <formula1>"▼選択▼,全国,地区,県A,県B"</formula1>
    </dataValidation>
  </dataValidations>
  <printOptions horizontalCentered="1"/>
  <pageMargins left="0.25" right="0.25" top="0.75" bottom="0.75" header="0.3" footer="0.3"/>
  <pageSetup paperSize="9" scale="54" orientation="landscape" r:id="rId1"/>
  <ignoredErrors>
    <ignoredError sqref="S22:S41"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AG85"/>
  <sheetViews>
    <sheetView showZeros="0" tabSelected="1" view="pageBreakPreview" zoomScaleNormal="100" zoomScaleSheetLayoutView="100" workbookViewId="0">
      <selection sqref="A1:F1"/>
    </sheetView>
  </sheetViews>
  <sheetFormatPr defaultRowHeight="18.75" customHeight="1"/>
  <cols>
    <col min="1" max="1" width="5.5" style="76" bestFit="1" customWidth="1"/>
    <col min="2" max="2" width="17.5" style="76" customWidth="1"/>
    <col min="3" max="3" width="5.625" style="76" customWidth="1"/>
    <col min="4" max="6" width="20" style="76" customWidth="1"/>
    <col min="7" max="7" width="3.75" style="74" customWidth="1"/>
    <col min="8" max="8" width="5.5" style="76" bestFit="1" customWidth="1"/>
    <col min="9" max="9" width="17.5" style="74" bestFit="1" customWidth="1"/>
    <col min="10" max="10" width="5.625" style="74" customWidth="1"/>
    <col min="11" max="13" width="20" style="74" customWidth="1"/>
    <col min="14" max="14" width="3.75" style="74" customWidth="1"/>
    <col min="15" max="15" width="0" style="74" hidden="1" customWidth="1"/>
    <col min="16" max="33" width="9" style="74" hidden="1" customWidth="1"/>
    <col min="34" max="34" width="0" style="74" hidden="1" customWidth="1"/>
    <col min="35" max="16384" width="9" style="74"/>
  </cols>
  <sheetData>
    <row r="1" spans="1:33" ht="38.25" customHeight="1">
      <c r="A1" s="267" t="s">
        <v>169</v>
      </c>
      <c r="B1" s="267"/>
      <c r="C1" s="267"/>
      <c r="D1" s="267"/>
      <c r="E1" s="267"/>
      <c r="F1" s="267"/>
      <c r="G1" s="80"/>
      <c r="H1" s="80"/>
      <c r="I1" s="80"/>
      <c r="J1" s="80"/>
      <c r="K1" s="80"/>
      <c r="L1" s="80"/>
      <c r="M1" s="80"/>
    </row>
    <row r="2" spans="1:33" ht="18.75" customHeight="1">
      <c r="A2" s="272" t="s">
        <v>74</v>
      </c>
      <c r="B2" s="272"/>
      <c r="C2" s="272"/>
      <c r="D2" s="272"/>
      <c r="E2" s="272"/>
      <c r="F2" s="272"/>
      <c r="H2" s="273" t="s">
        <v>75</v>
      </c>
      <c r="I2" s="273"/>
      <c r="J2" s="273"/>
      <c r="K2" s="273"/>
      <c r="L2" s="273"/>
      <c r="M2" s="273"/>
      <c r="P2" s="74" t="s">
        <v>63</v>
      </c>
    </row>
    <row r="3" spans="1:33" ht="18.75" customHeight="1">
      <c r="A3" s="96" t="s">
        <v>58</v>
      </c>
      <c r="B3" s="96" t="s">
        <v>59</v>
      </c>
      <c r="C3" s="96" t="s">
        <v>7</v>
      </c>
      <c r="D3" s="96" t="s">
        <v>60</v>
      </c>
      <c r="E3" s="96" t="s">
        <v>42</v>
      </c>
      <c r="F3" s="96" t="s">
        <v>61</v>
      </c>
      <c r="H3" s="95" t="s">
        <v>58</v>
      </c>
      <c r="I3" s="95" t="s">
        <v>59</v>
      </c>
      <c r="J3" s="95" t="s">
        <v>7</v>
      </c>
      <c r="K3" s="95" t="s">
        <v>60</v>
      </c>
      <c r="L3" s="95" t="s">
        <v>42</v>
      </c>
      <c r="M3" s="95" t="s">
        <v>61</v>
      </c>
      <c r="P3" s="75" t="s">
        <v>59</v>
      </c>
      <c r="Q3" s="75" t="s">
        <v>7</v>
      </c>
      <c r="R3" s="75" t="s">
        <v>60</v>
      </c>
      <c r="S3" s="75" t="s">
        <v>42</v>
      </c>
      <c r="T3" s="75" t="s">
        <v>61</v>
      </c>
      <c r="U3" s="75" t="s">
        <v>65</v>
      </c>
      <c r="V3" s="75" t="s">
        <v>66</v>
      </c>
      <c r="W3" s="75" t="s">
        <v>67</v>
      </c>
      <c r="X3" s="75" t="s">
        <v>68</v>
      </c>
      <c r="Y3" s="75" t="s">
        <v>69</v>
      </c>
      <c r="AA3" s="76" t="s">
        <v>65</v>
      </c>
      <c r="AB3" s="76" t="s">
        <v>66</v>
      </c>
      <c r="AC3" s="76" t="s">
        <v>67</v>
      </c>
      <c r="AD3" s="76" t="s">
        <v>68</v>
      </c>
      <c r="AE3" s="76" t="s">
        <v>69</v>
      </c>
      <c r="AF3" s="74" t="s">
        <v>71</v>
      </c>
      <c r="AG3" s="74" t="s">
        <v>72</v>
      </c>
    </row>
    <row r="4" spans="1:33" ht="18.75" customHeight="1">
      <c r="A4" s="75">
        <v>1</v>
      </c>
      <c r="B4" s="75" t="str">
        <f t="shared" ref="B4:B23" si="0">IFERROR(INDEX(P$4:P$23,MATCH(SMALL($AA$4:$AA$23,ROW(A1)),$AA$4:$AA$23,0)),"")</f>
        <v/>
      </c>
      <c r="C4" s="75" t="str">
        <f t="shared" ref="C4:C23" si="1">IFERROR(INDEX(Q$4:Q$23,MATCH(SMALL($AA$4:$AA$23,ROW(B1)),$AA$4:$AA$23,0)),"")</f>
        <v/>
      </c>
      <c r="D4" s="75" t="str">
        <f t="shared" ref="D4:D23" si="2">IFERROR(INDEX(R$4:R$23,MATCH(SMALL($AA$4:$AA$23,ROW(C1)),$AA$4:$AA$23,0)),"")</f>
        <v/>
      </c>
      <c r="E4" s="75" t="str">
        <f t="shared" ref="E4:E23" si="3">IFERROR(INDEX(S$4:S$23,MATCH(SMALL($AA$4:$AA$23,ROW(D1)),$AA$4:$AA$23,0)),"")</f>
        <v/>
      </c>
      <c r="F4" s="75" t="str">
        <f t="shared" ref="F4:F23" si="4">IFERROR(INDEX(T$4:T$23,MATCH(SMALL($AA$4:$AA$23,ROW(E1)),$AA$4:$AA$23,0)),"")</f>
        <v/>
      </c>
      <c r="H4" s="75">
        <v>1</v>
      </c>
      <c r="I4" s="75" t="str">
        <f>IFERROR(INDEX(P$27:P$46,MATCH(SMALL($AA$27:$AA$46,ROW(A1)),$AA$27:$AA$46,0)),"")</f>
        <v/>
      </c>
      <c r="J4" s="75" t="str">
        <f>IFERROR(INDEX(Q$27:Q$46,MATCH(SMALL($AA$27:$AA$46,ROW(B1)),$AA$27:$AA$46,0)),"")</f>
        <v/>
      </c>
      <c r="K4" s="75" t="str">
        <f>IFERROR(INDEX(R$27:R$46,MATCH(SMALL($AA$27:$AA$46,ROW(C1)),$AA$27:$AA$46,0)),"")</f>
        <v/>
      </c>
      <c r="L4" s="75" t="str">
        <f>IFERROR(INDEX(S$27:S$46,MATCH(SMALL($AA$27:$AA$46,ROW(D1)),$AA$27:$AA$46,0)),"")</f>
        <v/>
      </c>
      <c r="M4" s="75" t="str">
        <f>IFERROR(INDEX(T$27:T$46,MATCH(SMALL($AA$27:$AA$46,ROW(E1)),$AA$27:$AA$46,0)),"")</f>
        <v/>
      </c>
      <c r="P4" s="77" t="str">
        <f>IFERROR(INDEX(申込書!A$22:A$41,MATCH(SMALL(申込書!$V$22:$V$41,ROW(申込書!O1)),申込書!$V$22:$V$41,0)),"")</f>
        <v/>
      </c>
      <c r="Q4" s="77" t="str">
        <f>IFERROR(INDEX(申込書!B$22:B$41,MATCH(SMALL(申込書!$V$22:$V$41,ROW(申込書!P1)),申込書!$V$22:$V$41,0)),"")</f>
        <v/>
      </c>
      <c r="R4" s="77" t="str">
        <f>IFERROR(INDEX(申込書!C$22:C$41,MATCH(SMALL(申込書!$V$22:$V$41,ROW(申込書!Q1)),申込書!$V$22:$V$41,0)),"")</f>
        <v/>
      </c>
      <c r="S4" s="77" t="str">
        <f>IFERROR(INDEX(申込書!D$22:D$41,MATCH(SMALL(申込書!$V$22:$V$41,ROW(申込書!R1)),申込書!$V$22:$V$41,0)),"")</f>
        <v/>
      </c>
      <c r="T4" s="77" t="str">
        <f>IFERROR(INDEX(申込書!E$22:E$41,MATCH(SMALL(申込書!$V$22:$V$41,ROW(申込書!S1)),申込書!$V$22:$V$41,0)),"")</f>
        <v/>
      </c>
      <c r="U4" s="77" t="str">
        <f>IFERROR(INDEX(申込書!N$22:N$41,MATCH(SMALL(申込書!$V$22:$V$41,ROW(申込書!T1)),申込書!$V$22:$V$41,0)),"")</f>
        <v/>
      </c>
      <c r="V4" s="77" t="str">
        <f>IFERROR(INDEX(申込書!O$22:O$41,MATCH(SMALL(申込書!$V$22:$V$41,ROW(申込書!U1)),申込書!$V$22:$V$41,0)),"")</f>
        <v/>
      </c>
      <c r="W4" s="77" t="str">
        <f>IFERROR(INDEX(申込書!P$22:P$41,MATCH(SMALL(申込書!$V$22:$V$41,ROW(申込書!V1)),申込書!$V$22:$V$41,0)),"")</f>
        <v/>
      </c>
      <c r="X4" s="77" t="str">
        <f>IFERROR(INDEX(申込書!Q$22:Q$41,MATCH(SMALL(申込書!$V$22:$V$41,ROW(申込書!W1)),申込書!$V$22:$V$41,0)),"")</f>
        <v/>
      </c>
      <c r="Y4" s="77" t="str">
        <f>IFERROR(INDEX(申込書!R$22:R$41,MATCH(SMALL(申込書!$V$22:$V$41,ROW(申込書!X1)),申込書!$V$22:$V$41,0)),"")</f>
        <v/>
      </c>
      <c r="AA4" s="74" t="str">
        <f>IF(U4="〇",ROW(),"")</f>
        <v/>
      </c>
      <c r="AB4" s="74" t="str">
        <f t="shared" ref="AB4:AE14" si="5">IF(V4="〇",ROW(),"")</f>
        <v/>
      </c>
      <c r="AC4" s="74" t="str">
        <f t="shared" si="5"/>
        <v/>
      </c>
      <c r="AD4" s="74" t="str">
        <f t="shared" si="5"/>
        <v/>
      </c>
      <c r="AE4" s="74" t="str">
        <f t="shared" si="5"/>
        <v/>
      </c>
      <c r="AF4" s="74" t="str">
        <f>IF(X4="▲補欠",ROW(),"")</f>
        <v/>
      </c>
      <c r="AG4" s="74" t="str">
        <f>IF(Y4="▲補欠",ROW(),"")</f>
        <v/>
      </c>
    </row>
    <row r="5" spans="1:33" ht="18.75" customHeight="1">
      <c r="A5" s="75">
        <v>2</v>
      </c>
      <c r="B5" s="75" t="str">
        <f t="shared" si="0"/>
        <v/>
      </c>
      <c r="C5" s="75" t="str">
        <f t="shared" si="1"/>
        <v/>
      </c>
      <c r="D5" s="75" t="str">
        <f t="shared" si="2"/>
        <v/>
      </c>
      <c r="E5" s="75" t="str">
        <f t="shared" si="3"/>
        <v/>
      </c>
      <c r="F5" s="75" t="str">
        <f t="shared" si="4"/>
        <v/>
      </c>
      <c r="H5" s="75">
        <v>2</v>
      </c>
      <c r="I5" s="75" t="str">
        <f t="shared" ref="I5:I22" si="6">IFERROR(INDEX(P$27:P$46,MATCH(SMALL($AA$27:$AA$46,ROW(A2)),$AA$27:$AA$46,0)),"")</f>
        <v/>
      </c>
      <c r="J5" s="75" t="str">
        <f t="shared" ref="J5:J23" si="7">IFERROR(INDEX(Q$27:Q$46,MATCH(SMALL($AA$27:$AA$46,ROW(B2)),$AA$27:$AA$46,0)),"")</f>
        <v/>
      </c>
      <c r="K5" s="75" t="str">
        <f t="shared" ref="K5:K23" si="8">IFERROR(INDEX(R$27:R$46,MATCH(SMALL($AA$27:$AA$46,ROW(C2)),$AA$27:$AA$46,0)),"")</f>
        <v/>
      </c>
      <c r="L5" s="75" t="str">
        <f t="shared" ref="L5:L23" si="9">IFERROR(INDEX(S$27:S$46,MATCH(SMALL($AA$27:$AA$46,ROW(D2)),$AA$27:$AA$46,0)),"")</f>
        <v/>
      </c>
      <c r="M5" s="75" t="str">
        <f t="shared" ref="M5:M23" si="10">IFERROR(INDEX(T$27:T$46,MATCH(SMALL($AA$27:$AA$46,ROW(E2)),$AA$27:$AA$46,0)),"")</f>
        <v/>
      </c>
      <c r="P5" s="77" t="str">
        <f>IFERROR(INDEX(申込書!A$22:A$41,MATCH(SMALL(申込書!$V$22:$V$41,ROW(申込書!O2)),申込書!$V$22:$V$41,0)),"")</f>
        <v/>
      </c>
      <c r="Q5" s="77" t="str">
        <f>IFERROR(INDEX(申込書!B$22:B$41,MATCH(SMALL(申込書!$V$22:$V$41,ROW(申込書!P2)),申込書!$V$22:$V$41,0)),"")</f>
        <v/>
      </c>
      <c r="R5" s="77" t="str">
        <f>IFERROR(INDEX(申込書!C$22:C$41,MATCH(SMALL(申込書!$V$22:$V$41,ROW(申込書!Q2)),申込書!$V$22:$V$41,0)),"")</f>
        <v/>
      </c>
      <c r="S5" s="77" t="str">
        <f>IFERROR(INDEX(申込書!D$22:D$41,MATCH(SMALL(申込書!$V$22:$V$41,ROW(申込書!R2)),申込書!$V$22:$V$41,0)),"")</f>
        <v/>
      </c>
      <c r="T5" s="77" t="str">
        <f>IFERROR(INDEX(申込書!E$22:E$41,MATCH(SMALL(申込書!$V$22:$V$41,ROW(申込書!S2)),申込書!$V$22:$V$41,0)),"")</f>
        <v/>
      </c>
      <c r="U5" s="77" t="str">
        <f>IFERROR(INDEX(申込書!N$22:N$41,MATCH(SMALL(申込書!$V$22:$V$41,ROW(申込書!T2)),申込書!$V$22:$V$41,0)),"")</f>
        <v/>
      </c>
      <c r="V5" s="77" t="str">
        <f>IFERROR(INDEX(申込書!O$22:O$41,MATCH(SMALL(申込書!$V$22:$V$41,ROW(申込書!U2)),申込書!$V$22:$V$41,0)),"")</f>
        <v/>
      </c>
      <c r="W5" s="77" t="str">
        <f>IFERROR(INDEX(申込書!P$22:P$41,MATCH(SMALL(申込書!$V$22:$V$41,ROW(申込書!V2)),申込書!$V$22:$V$41,0)),"")</f>
        <v/>
      </c>
      <c r="X5" s="77" t="str">
        <f>IFERROR(INDEX(申込書!Q$22:Q$41,MATCH(SMALL(申込書!$V$22:$V$41,ROW(申込書!W2)),申込書!$V$22:$V$41,0)),"")</f>
        <v/>
      </c>
      <c r="Y5" s="77" t="str">
        <f>IFERROR(INDEX(申込書!R$22:R$41,MATCH(SMALL(申込書!$V$22:$V$41,ROW(申込書!X2)),申込書!$V$22:$V$41,0)),"")</f>
        <v/>
      </c>
      <c r="AA5" s="74" t="str">
        <f t="shared" ref="AA5:AA14" si="11">IF(U5="〇",ROW(),"")</f>
        <v/>
      </c>
      <c r="AB5" s="74" t="str">
        <f t="shared" si="5"/>
        <v/>
      </c>
      <c r="AC5" s="74" t="str">
        <f t="shared" si="5"/>
        <v/>
      </c>
      <c r="AD5" s="74" t="str">
        <f t="shared" si="5"/>
        <v/>
      </c>
      <c r="AE5" s="74" t="str">
        <f t="shared" si="5"/>
        <v/>
      </c>
      <c r="AF5" s="74" t="str">
        <f t="shared" ref="AF5:AG23" si="12">IF(X5="▲補欠",ROW(),"")</f>
        <v/>
      </c>
      <c r="AG5" s="74" t="str">
        <f t="shared" si="12"/>
        <v/>
      </c>
    </row>
    <row r="6" spans="1:33" ht="18.75" customHeight="1">
      <c r="A6" s="75">
        <v>3</v>
      </c>
      <c r="B6" s="75" t="str">
        <f t="shared" si="0"/>
        <v/>
      </c>
      <c r="C6" s="75" t="str">
        <f t="shared" si="1"/>
        <v/>
      </c>
      <c r="D6" s="75" t="str">
        <f t="shared" si="2"/>
        <v/>
      </c>
      <c r="E6" s="75" t="str">
        <f t="shared" si="3"/>
        <v/>
      </c>
      <c r="F6" s="75" t="str">
        <f t="shared" si="4"/>
        <v/>
      </c>
      <c r="H6" s="75">
        <v>3</v>
      </c>
      <c r="I6" s="75" t="str">
        <f t="shared" si="6"/>
        <v/>
      </c>
      <c r="J6" s="75" t="str">
        <f t="shared" si="7"/>
        <v/>
      </c>
      <c r="K6" s="75" t="str">
        <f t="shared" si="8"/>
        <v/>
      </c>
      <c r="L6" s="75" t="str">
        <f t="shared" si="9"/>
        <v/>
      </c>
      <c r="M6" s="75" t="str">
        <f t="shared" si="10"/>
        <v/>
      </c>
      <c r="P6" s="77" t="str">
        <f>IFERROR(INDEX(申込書!A$22:A$41,MATCH(SMALL(申込書!$V$22:$V$41,ROW(申込書!O3)),申込書!$V$22:$V$41,0)),"")</f>
        <v/>
      </c>
      <c r="Q6" s="77" t="str">
        <f>IFERROR(INDEX(申込書!B$22:B$41,MATCH(SMALL(申込書!$V$22:$V$41,ROW(申込書!P3)),申込書!$V$22:$V$41,0)),"")</f>
        <v/>
      </c>
      <c r="R6" s="77" t="str">
        <f>IFERROR(INDEX(申込書!C$22:C$41,MATCH(SMALL(申込書!$V$22:$V$41,ROW(申込書!Q3)),申込書!$V$22:$V$41,0)),"")</f>
        <v/>
      </c>
      <c r="S6" s="77" t="str">
        <f>IFERROR(INDEX(申込書!D$22:D$41,MATCH(SMALL(申込書!$V$22:$V$41,ROW(申込書!R3)),申込書!$V$22:$V$41,0)),"")</f>
        <v/>
      </c>
      <c r="T6" s="77" t="str">
        <f>IFERROR(INDEX(申込書!E$22:E$41,MATCH(SMALL(申込書!$V$22:$V$41,ROW(申込書!S3)),申込書!$V$22:$V$41,0)),"")</f>
        <v/>
      </c>
      <c r="U6" s="77" t="str">
        <f>IFERROR(INDEX(申込書!N$22:N$41,MATCH(SMALL(申込書!$V$22:$V$41,ROW(申込書!T3)),申込書!$V$22:$V$41,0)),"")</f>
        <v/>
      </c>
      <c r="V6" s="77" t="str">
        <f>IFERROR(INDEX(申込書!O$22:O$41,MATCH(SMALL(申込書!$V$22:$V$41,ROW(申込書!U3)),申込書!$V$22:$V$41,0)),"")</f>
        <v/>
      </c>
      <c r="W6" s="77" t="str">
        <f>IFERROR(INDEX(申込書!P$22:P$41,MATCH(SMALL(申込書!$V$22:$V$41,ROW(申込書!V3)),申込書!$V$22:$V$41,0)),"")</f>
        <v/>
      </c>
      <c r="X6" s="77" t="str">
        <f>IFERROR(INDEX(申込書!Q$22:Q$41,MATCH(SMALL(申込書!$V$22:$V$41,ROW(申込書!W3)),申込書!$V$22:$V$41,0)),"")</f>
        <v/>
      </c>
      <c r="Y6" s="77" t="str">
        <f>IFERROR(INDEX(申込書!R$22:R$41,MATCH(SMALL(申込書!$V$22:$V$41,ROW(申込書!X3)),申込書!$V$22:$V$41,0)),"")</f>
        <v/>
      </c>
      <c r="AA6" s="74" t="str">
        <f t="shared" si="11"/>
        <v/>
      </c>
      <c r="AB6" s="74" t="str">
        <f t="shared" si="5"/>
        <v/>
      </c>
      <c r="AC6" s="74" t="str">
        <f t="shared" si="5"/>
        <v/>
      </c>
      <c r="AD6" s="74" t="str">
        <f t="shared" si="5"/>
        <v/>
      </c>
      <c r="AE6" s="74" t="str">
        <f t="shared" si="5"/>
        <v/>
      </c>
      <c r="AF6" s="74" t="str">
        <f t="shared" si="12"/>
        <v/>
      </c>
      <c r="AG6" s="74" t="str">
        <f t="shared" si="12"/>
        <v/>
      </c>
    </row>
    <row r="7" spans="1:33" ht="18.75" customHeight="1">
      <c r="A7" s="75">
        <v>4</v>
      </c>
      <c r="B7" s="75" t="str">
        <f t="shared" si="0"/>
        <v/>
      </c>
      <c r="C7" s="75" t="str">
        <f t="shared" si="1"/>
        <v/>
      </c>
      <c r="D7" s="75" t="str">
        <f t="shared" si="2"/>
        <v/>
      </c>
      <c r="E7" s="75" t="str">
        <f t="shared" si="3"/>
        <v/>
      </c>
      <c r="F7" s="75" t="str">
        <f t="shared" si="4"/>
        <v/>
      </c>
      <c r="H7" s="75">
        <v>4</v>
      </c>
      <c r="I7" s="75" t="str">
        <f t="shared" si="6"/>
        <v/>
      </c>
      <c r="J7" s="75" t="str">
        <f t="shared" si="7"/>
        <v/>
      </c>
      <c r="K7" s="75" t="str">
        <f t="shared" si="8"/>
        <v/>
      </c>
      <c r="L7" s="75" t="str">
        <f t="shared" si="9"/>
        <v/>
      </c>
      <c r="M7" s="75" t="str">
        <f t="shared" si="10"/>
        <v/>
      </c>
      <c r="P7" s="77" t="str">
        <f>IFERROR(INDEX(申込書!A$22:A$41,MATCH(SMALL(申込書!$V$22:$V$41,ROW(申込書!O4)),申込書!$V$22:$V$41,0)),"")</f>
        <v/>
      </c>
      <c r="Q7" s="77" t="str">
        <f>IFERROR(INDEX(申込書!B$22:B$41,MATCH(SMALL(申込書!$V$22:$V$41,ROW(申込書!P4)),申込書!$V$22:$V$41,0)),"")</f>
        <v/>
      </c>
      <c r="R7" s="77" t="str">
        <f>IFERROR(INDEX(申込書!C$22:C$41,MATCH(SMALL(申込書!$V$22:$V$41,ROW(申込書!Q4)),申込書!$V$22:$V$41,0)),"")</f>
        <v/>
      </c>
      <c r="S7" s="77" t="str">
        <f>IFERROR(INDEX(申込書!D$22:D$41,MATCH(SMALL(申込書!$V$22:$V$41,ROW(申込書!R4)),申込書!$V$22:$V$41,0)),"")</f>
        <v/>
      </c>
      <c r="T7" s="77" t="str">
        <f>IFERROR(INDEX(申込書!E$22:E$41,MATCH(SMALL(申込書!$V$22:$V$41,ROW(申込書!S4)),申込書!$V$22:$V$41,0)),"")</f>
        <v/>
      </c>
      <c r="U7" s="77" t="str">
        <f>IFERROR(INDEX(申込書!N$22:N$41,MATCH(SMALL(申込書!$V$22:$V$41,ROW(申込書!T4)),申込書!$V$22:$V$41,0)),"")</f>
        <v/>
      </c>
      <c r="V7" s="77" t="str">
        <f>IFERROR(INDEX(申込書!O$22:O$41,MATCH(SMALL(申込書!$V$22:$V$41,ROW(申込書!U4)),申込書!$V$22:$V$41,0)),"")</f>
        <v/>
      </c>
      <c r="W7" s="77" t="str">
        <f>IFERROR(INDEX(申込書!P$22:P$41,MATCH(SMALL(申込書!$V$22:$V$41,ROW(申込書!V4)),申込書!$V$22:$V$41,0)),"")</f>
        <v/>
      </c>
      <c r="X7" s="77" t="str">
        <f>IFERROR(INDEX(申込書!Q$22:Q$41,MATCH(SMALL(申込書!$V$22:$V$41,ROW(申込書!W4)),申込書!$V$22:$V$41,0)),"")</f>
        <v/>
      </c>
      <c r="Y7" s="77" t="str">
        <f>IFERROR(INDEX(申込書!R$22:R$41,MATCH(SMALL(申込書!$V$22:$V$41,ROW(申込書!X4)),申込書!$V$22:$V$41,0)),"")</f>
        <v/>
      </c>
      <c r="AA7" s="74" t="str">
        <f t="shared" si="11"/>
        <v/>
      </c>
      <c r="AB7" s="74" t="str">
        <f t="shared" si="5"/>
        <v/>
      </c>
      <c r="AC7" s="74" t="str">
        <f t="shared" si="5"/>
        <v/>
      </c>
      <c r="AD7" s="74" t="str">
        <f t="shared" si="5"/>
        <v/>
      </c>
      <c r="AE7" s="74" t="str">
        <f t="shared" si="5"/>
        <v/>
      </c>
      <c r="AF7" s="74" t="str">
        <f t="shared" si="12"/>
        <v/>
      </c>
      <c r="AG7" s="74" t="str">
        <f t="shared" si="12"/>
        <v/>
      </c>
    </row>
    <row r="8" spans="1:33" ht="18.75" customHeight="1">
      <c r="A8" s="75">
        <v>5</v>
      </c>
      <c r="B8" s="75" t="str">
        <f t="shared" si="0"/>
        <v/>
      </c>
      <c r="C8" s="75" t="str">
        <f t="shared" si="1"/>
        <v/>
      </c>
      <c r="D8" s="75" t="str">
        <f t="shared" si="2"/>
        <v/>
      </c>
      <c r="E8" s="75" t="str">
        <f t="shared" si="3"/>
        <v/>
      </c>
      <c r="F8" s="75" t="str">
        <f t="shared" si="4"/>
        <v/>
      </c>
      <c r="H8" s="75">
        <v>5</v>
      </c>
      <c r="I8" s="75" t="str">
        <f t="shared" si="6"/>
        <v/>
      </c>
      <c r="J8" s="75" t="str">
        <f t="shared" si="7"/>
        <v/>
      </c>
      <c r="K8" s="75" t="str">
        <f t="shared" si="8"/>
        <v/>
      </c>
      <c r="L8" s="75" t="str">
        <f t="shared" si="9"/>
        <v/>
      </c>
      <c r="M8" s="75" t="str">
        <f t="shared" si="10"/>
        <v/>
      </c>
      <c r="P8" s="77" t="str">
        <f>IFERROR(INDEX(申込書!A$22:A$41,MATCH(SMALL(申込書!$V$22:$V$41,ROW(申込書!O5)),申込書!$V$22:$V$41,0)),"")</f>
        <v/>
      </c>
      <c r="Q8" s="77" t="str">
        <f>IFERROR(INDEX(申込書!B$22:B$41,MATCH(SMALL(申込書!$V$22:$V$41,ROW(申込書!P5)),申込書!$V$22:$V$41,0)),"")</f>
        <v/>
      </c>
      <c r="R8" s="77" t="str">
        <f>IFERROR(INDEX(申込書!C$22:C$41,MATCH(SMALL(申込書!$V$22:$V$41,ROW(申込書!Q5)),申込書!$V$22:$V$41,0)),"")</f>
        <v/>
      </c>
      <c r="S8" s="77" t="str">
        <f>IFERROR(INDEX(申込書!D$22:D$41,MATCH(SMALL(申込書!$V$22:$V$41,ROW(申込書!R5)),申込書!$V$22:$V$41,0)),"")</f>
        <v/>
      </c>
      <c r="T8" s="77" t="str">
        <f>IFERROR(INDEX(申込書!E$22:E$41,MATCH(SMALL(申込書!$V$22:$V$41,ROW(申込書!S5)),申込書!$V$22:$V$41,0)),"")</f>
        <v/>
      </c>
      <c r="U8" s="77" t="str">
        <f>IFERROR(INDEX(申込書!N$22:N$41,MATCH(SMALL(申込書!$V$22:$V$41,ROW(申込書!T5)),申込書!$V$22:$V$41,0)),"")</f>
        <v/>
      </c>
      <c r="V8" s="77" t="str">
        <f>IFERROR(INDEX(申込書!O$22:O$41,MATCH(SMALL(申込書!$V$22:$V$41,ROW(申込書!U5)),申込書!$V$22:$V$41,0)),"")</f>
        <v/>
      </c>
      <c r="W8" s="77" t="str">
        <f>IFERROR(INDEX(申込書!P$22:P$41,MATCH(SMALL(申込書!$V$22:$V$41,ROW(申込書!V5)),申込書!$V$22:$V$41,0)),"")</f>
        <v/>
      </c>
      <c r="X8" s="77" t="str">
        <f>IFERROR(INDEX(申込書!Q$22:Q$41,MATCH(SMALL(申込書!$V$22:$V$41,ROW(申込書!W5)),申込書!$V$22:$V$41,0)),"")</f>
        <v/>
      </c>
      <c r="Y8" s="77" t="str">
        <f>IFERROR(INDEX(申込書!R$22:R$41,MATCH(SMALL(申込書!$V$22:$V$41,ROW(申込書!X5)),申込書!$V$22:$V$41,0)),"")</f>
        <v/>
      </c>
      <c r="AA8" s="74" t="str">
        <f t="shared" si="11"/>
        <v/>
      </c>
      <c r="AB8" s="74" t="str">
        <f t="shared" si="5"/>
        <v/>
      </c>
      <c r="AC8" s="74" t="str">
        <f t="shared" si="5"/>
        <v/>
      </c>
      <c r="AD8" s="74" t="str">
        <f t="shared" si="5"/>
        <v/>
      </c>
      <c r="AE8" s="74" t="str">
        <f t="shared" si="5"/>
        <v/>
      </c>
      <c r="AF8" s="74" t="str">
        <f t="shared" si="12"/>
        <v/>
      </c>
      <c r="AG8" s="74" t="str">
        <f t="shared" si="12"/>
        <v/>
      </c>
    </row>
    <row r="9" spans="1:33" ht="18.75" customHeight="1">
      <c r="A9" s="75">
        <v>6</v>
      </c>
      <c r="B9" s="75" t="str">
        <f t="shared" si="0"/>
        <v/>
      </c>
      <c r="C9" s="75" t="str">
        <f t="shared" si="1"/>
        <v/>
      </c>
      <c r="D9" s="75" t="str">
        <f t="shared" si="2"/>
        <v/>
      </c>
      <c r="E9" s="75" t="str">
        <f t="shared" si="3"/>
        <v/>
      </c>
      <c r="F9" s="75" t="str">
        <f t="shared" si="4"/>
        <v/>
      </c>
      <c r="H9" s="75">
        <v>6</v>
      </c>
      <c r="I9" s="75" t="str">
        <f t="shared" si="6"/>
        <v/>
      </c>
      <c r="J9" s="75" t="str">
        <f t="shared" si="7"/>
        <v/>
      </c>
      <c r="K9" s="75" t="str">
        <f t="shared" si="8"/>
        <v/>
      </c>
      <c r="L9" s="75" t="str">
        <f t="shared" si="9"/>
        <v/>
      </c>
      <c r="M9" s="75" t="str">
        <f t="shared" si="10"/>
        <v/>
      </c>
      <c r="P9" s="77" t="str">
        <f>IFERROR(INDEX(申込書!A$22:A$41,MATCH(SMALL(申込書!$V$22:$V$41,ROW(申込書!O6)),申込書!$V$22:$V$41,0)),"")</f>
        <v/>
      </c>
      <c r="Q9" s="77" t="str">
        <f>IFERROR(INDEX(申込書!B$22:B$41,MATCH(SMALL(申込書!$V$22:$V$41,ROW(申込書!P6)),申込書!$V$22:$V$41,0)),"")</f>
        <v/>
      </c>
      <c r="R9" s="77" t="str">
        <f>IFERROR(INDEX(申込書!C$22:C$41,MATCH(SMALL(申込書!$V$22:$V$41,ROW(申込書!Q6)),申込書!$V$22:$V$41,0)),"")</f>
        <v/>
      </c>
      <c r="S9" s="77" t="str">
        <f>IFERROR(INDEX(申込書!D$22:D$41,MATCH(SMALL(申込書!$V$22:$V$41,ROW(申込書!R6)),申込書!$V$22:$V$41,0)),"")</f>
        <v/>
      </c>
      <c r="T9" s="77" t="str">
        <f>IFERROR(INDEX(申込書!E$22:E$41,MATCH(SMALL(申込書!$V$22:$V$41,ROW(申込書!S6)),申込書!$V$22:$V$41,0)),"")</f>
        <v/>
      </c>
      <c r="U9" s="77" t="str">
        <f>IFERROR(INDEX(申込書!N$22:N$41,MATCH(SMALL(申込書!$V$22:$V$41,ROW(申込書!T6)),申込書!$V$22:$V$41,0)),"")</f>
        <v/>
      </c>
      <c r="V9" s="77" t="str">
        <f>IFERROR(INDEX(申込書!O$22:O$41,MATCH(SMALL(申込書!$V$22:$V$41,ROW(申込書!U6)),申込書!$V$22:$V$41,0)),"")</f>
        <v/>
      </c>
      <c r="W9" s="77" t="str">
        <f>IFERROR(INDEX(申込書!P$22:P$41,MATCH(SMALL(申込書!$V$22:$V$41,ROW(申込書!V6)),申込書!$V$22:$V$41,0)),"")</f>
        <v/>
      </c>
      <c r="X9" s="77" t="str">
        <f>IFERROR(INDEX(申込書!Q$22:Q$41,MATCH(SMALL(申込書!$V$22:$V$41,ROW(申込書!W6)),申込書!$V$22:$V$41,0)),"")</f>
        <v/>
      </c>
      <c r="Y9" s="77" t="str">
        <f>IFERROR(INDEX(申込書!R$22:R$41,MATCH(SMALL(申込書!$V$22:$V$41,ROW(申込書!X6)),申込書!$V$22:$V$41,0)),"")</f>
        <v/>
      </c>
      <c r="AA9" s="74" t="str">
        <f t="shared" si="11"/>
        <v/>
      </c>
      <c r="AB9" s="74" t="str">
        <f t="shared" si="5"/>
        <v/>
      </c>
      <c r="AC9" s="74" t="str">
        <f t="shared" si="5"/>
        <v/>
      </c>
      <c r="AD9" s="74" t="str">
        <f t="shared" si="5"/>
        <v/>
      </c>
      <c r="AE9" s="74" t="str">
        <f t="shared" si="5"/>
        <v/>
      </c>
      <c r="AF9" s="74" t="str">
        <f t="shared" si="12"/>
        <v/>
      </c>
      <c r="AG9" s="74" t="str">
        <f t="shared" si="12"/>
        <v/>
      </c>
    </row>
    <row r="10" spans="1:33" ht="18.75" customHeight="1">
      <c r="A10" s="75">
        <v>7</v>
      </c>
      <c r="B10" s="75" t="str">
        <f t="shared" si="0"/>
        <v/>
      </c>
      <c r="C10" s="75" t="str">
        <f t="shared" si="1"/>
        <v/>
      </c>
      <c r="D10" s="75" t="str">
        <f t="shared" si="2"/>
        <v/>
      </c>
      <c r="E10" s="75" t="str">
        <f t="shared" si="3"/>
        <v/>
      </c>
      <c r="F10" s="75" t="str">
        <f t="shared" si="4"/>
        <v/>
      </c>
      <c r="H10" s="75">
        <v>7</v>
      </c>
      <c r="I10" s="75" t="str">
        <f t="shared" si="6"/>
        <v/>
      </c>
      <c r="J10" s="75" t="str">
        <f t="shared" si="7"/>
        <v/>
      </c>
      <c r="K10" s="75" t="str">
        <f t="shared" si="8"/>
        <v/>
      </c>
      <c r="L10" s="75" t="str">
        <f t="shared" si="9"/>
        <v/>
      </c>
      <c r="M10" s="75" t="str">
        <f t="shared" si="10"/>
        <v/>
      </c>
      <c r="P10" s="77" t="str">
        <f>IFERROR(INDEX(申込書!A$22:A$41,MATCH(SMALL(申込書!$V$22:$V$41,ROW(申込書!O7)),申込書!$V$22:$V$41,0)),"")</f>
        <v/>
      </c>
      <c r="Q10" s="77" t="str">
        <f>IFERROR(INDEX(申込書!B$22:B$41,MATCH(SMALL(申込書!$V$22:$V$41,ROW(申込書!P7)),申込書!$V$22:$V$41,0)),"")</f>
        <v/>
      </c>
      <c r="R10" s="77" t="str">
        <f>IFERROR(INDEX(申込書!C$22:C$41,MATCH(SMALL(申込書!$V$22:$V$41,ROW(申込書!Q7)),申込書!$V$22:$V$41,0)),"")</f>
        <v/>
      </c>
      <c r="S10" s="77" t="str">
        <f>IFERROR(INDEX(申込書!D$22:D$41,MATCH(SMALL(申込書!$V$22:$V$41,ROW(申込書!R7)),申込書!$V$22:$V$41,0)),"")</f>
        <v/>
      </c>
      <c r="T10" s="77" t="str">
        <f>IFERROR(INDEX(申込書!E$22:E$41,MATCH(SMALL(申込書!$V$22:$V$41,ROW(申込書!S7)),申込書!$V$22:$V$41,0)),"")</f>
        <v/>
      </c>
      <c r="U10" s="77" t="str">
        <f>IFERROR(INDEX(申込書!N$22:N$41,MATCH(SMALL(申込書!$V$22:$V$41,ROW(申込書!T7)),申込書!$V$22:$V$41,0)),"")</f>
        <v/>
      </c>
      <c r="V10" s="77" t="str">
        <f>IFERROR(INDEX(申込書!O$22:O$41,MATCH(SMALL(申込書!$V$22:$V$41,ROW(申込書!U7)),申込書!$V$22:$V$41,0)),"")</f>
        <v/>
      </c>
      <c r="W10" s="77" t="str">
        <f>IFERROR(INDEX(申込書!P$22:P$41,MATCH(SMALL(申込書!$V$22:$V$41,ROW(申込書!V7)),申込書!$V$22:$V$41,0)),"")</f>
        <v/>
      </c>
      <c r="X10" s="77" t="str">
        <f>IFERROR(INDEX(申込書!Q$22:Q$41,MATCH(SMALL(申込書!$V$22:$V$41,ROW(申込書!W7)),申込書!$V$22:$V$41,0)),"")</f>
        <v/>
      </c>
      <c r="Y10" s="77" t="str">
        <f>IFERROR(INDEX(申込書!R$22:R$41,MATCH(SMALL(申込書!$V$22:$V$41,ROW(申込書!X7)),申込書!$V$22:$V$41,0)),"")</f>
        <v/>
      </c>
      <c r="AA10" s="74" t="str">
        <f t="shared" si="11"/>
        <v/>
      </c>
      <c r="AB10" s="74" t="str">
        <f t="shared" si="5"/>
        <v/>
      </c>
      <c r="AC10" s="74" t="str">
        <f t="shared" si="5"/>
        <v/>
      </c>
      <c r="AD10" s="74" t="str">
        <f t="shared" si="5"/>
        <v/>
      </c>
      <c r="AE10" s="74" t="str">
        <f t="shared" si="5"/>
        <v/>
      </c>
      <c r="AF10" s="74" t="str">
        <f t="shared" si="12"/>
        <v/>
      </c>
      <c r="AG10" s="74" t="str">
        <f t="shared" si="12"/>
        <v/>
      </c>
    </row>
    <row r="11" spans="1:33" ht="18.75" customHeight="1">
      <c r="A11" s="75">
        <v>8</v>
      </c>
      <c r="B11" s="75" t="str">
        <f t="shared" si="0"/>
        <v/>
      </c>
      <c r="C11" s="75" t="str">
        <f t="shared" si="1"/>
        <v/>
      </c>
      <c r="D11" s="75" t="str">
        <f t="shared" si="2"/>
        <v/>
      </c>
      <c r="E11" s="75" t="str">
        <f t="shared" si="3"/>
        <v/>
      </c>
      <c r="F11" s="75" t="str">
        <f t="shared" si="4"/>
        <v/>
      </c>
      <c r="H11" s="75">
        <v>8</v>
      </c>
      <c r="I11" s="75" t="str">
        <f t="shared" si="6"/>
        <v/>
      </c>
      <c r="J11" s="75" t="str">
        <f t="shared" si="7"/>
        <v/>
      </c>
      <c r="K11" s="75" t="str">
        <f t="shared" si="8"/>
        <v/>
      </c>
      <c r="L11" s="75" t="str">
        <f t="shared" si="9"/>
        <v/>
      </c>
      <c r="M11" s="75" t="str">
        <f t="shared" si="10"/>
        <v/>
      </c>
      <c r="P11" s="77" t="str">
        <f>IFERROR(INDEX(申込書!A$22:A$41,MATCH(SMALL(申込書!$V$22:$V$41,ROW(申込書!O8)),申込書!$V$22:$V$41,0)),"")</f>
        <v/>
      </c>
      <c r="Q11" s="77" t="str">
        <f>IFERROR(INDEX(申込書!B$22:B$41,MATCH(SMALL(申込書!$V$22:$V$41,ROW(申込書!P8)),申込書!$V$22:$V$41,0)),"")</f>
        <v/>
      </c>
      <c r="R11" s="77" t="str">
        <f>IFERROR(INDEX(申込書!C$22:C$41,MATCH(SMALL(申込書!$V$22:$V$41,ROW(申込書!Q8)),申込書!$V$22:$V$41,0)),"")</f>
        <v/>
      </c>
      <c r="S11" s="77" t="str">
        <f>IFERROR(INDEX(申込書!D$22:D$41,MATCH(SMALL(申込書!$V$22:$V$41,ROW(申込書!R8)),申込書!$V$22:$V$41,0)),"")</f>
        <v/>
      </c>
      <c r="T11" s="77" t="str">
        <f>IFERROR(INDEX(申込書!E$22:E$41,MATCH(SMALL(申込書!$V$22:$V$41,ROW(申込書!S8)),申込書!$V$22:$V$41,0)),"")</f>
        <v/>
      </c>
      <c r="U11" s="77" t="str">
        <f>IFERROR(INDEX(申込書!N$22:N$41,MATCH(SMALL(申込書!$V$22:$V$41,ROW(申込書!T8)),申込書!$V$22:$V$41,0)),"")</f>
        <v/>
      </c>
      <c r="V11" s="77" t="str">
        <f>IFERROR(INDEX(申込書!O$22:O$41,MATCH(SMALL(申込書!$V$22:$V$41,ROW(申込書!U8)),申込書!$V$22:$V$41,0)),"")</f>
        <v/>
      </c>
      <c r="W11" s="77" t="str">
        <f>IFERROR(INDEX(申込書!P$22:P$41,MATCH(SMALL(申込書!$V$22:$V$41,ROW(申込書!V8)),申込書!$V$22:$V$41,0)),"")</f>
        <v/>
      </c>
      <c r="X11" s="77" t="str">
        <f>IFERROR(INDEX(申込書!Q$22:Q$41,MATCH(SMALL(申込書!$V$22:$V$41,ROW(申込書!W8)),申込書!$V$22:$V$41,0)),"")</f>
        <v/>
      </c>
      <c r="Y11" s="77" t="str">
        <f>IFERROR(INDEX(申込書!R$22:R$41,MATCH(SMALL(申込書!$V$22:$V$41,ROW(申込書!X8)),申込書!$V$22:$V$41,0)),"")</f>
        <v/>
      </c>
      <c r="AA11" s="74" t="str">
        <f t="shared" si="11"/>
        <v/>
      </c>
      <c r="AB11" s="74" t="str">
        <f t="shared" si="5"/>
        <v/>
      </c>
      <c r="AC11" s="74" t="str">
        <f t="shared" si="5"/>
        <v/>
      </c>
      <c r="AD11" s="74" t="str">
        <f t="shared" si="5"/>
        <v/>
      </c>
      <c r="AE11" s="74" t="str">
        <f t="shared" si="5"/>
        <v/>
      </c>
      <c r="AF11" s="74" t="str">
        <f t="shared" si="12"/>
        <v/>
      </c>
      <c r="AG11" s="74" t="str">
        <f t="shared" si="12"/>
        <v/>
      </c>
    </row>
    <row r="12" spans="1:33" ht="18.75" customHeight="1">
      <c r="A12" s="75">
        <v>9</v>
      </c>
      <c r="B12" s="75" t="str">
        <f t="shared" si="0"/>
        <v/>
      </c>
      <c r="C12" s="75" t="str">
        <f t="shared" si="1"/>
        <v/>
      </c>
      <c r="D12" s="75" t="str">
        <f t="shared" si="2"/>
        <v/>
      </c>
      <c r="E12" s="75" t="str">
        <f t="shared" si="3"/>
        <v/>
      </c>
      <c r="F12" s="75" t="str">
        <f t="shared" si="4"/>
        <v/>
      </c>
      <c r="H12" s="75">
        <v>9</v>
      </c>
      <c r="I12" s="75" t="str">
        <f t="shared" si="6"/>
        <v/>
      </c>
      <c r="J12" s="75" t="str">
        <f t="shared" si="7"/>
        <v/>
      </c>
      <c r="K12" s="75" t="str">
        <f t="shared" si="8"/>
        <v/>
      </c>
      <c r="L12" s="75" t="str">
        <f t="shared" si="9"/>
        <v/>
      </c>
      <c r="M12" s="75" t="str">
        <f t="shared" si="10"/>
        <v/>
      </c>
      <c r="P12" s="77" t="str">
        <f>IFERROR(INDEX(申込書!A$22:A$41,MATCH(SMALL(申込書!$V$22:$V$41,ROW(申込書!O9)),申込書!$V$22:$V$41,0)),"")</f>
        <v/>
      </c>
      <c r="Q12" s="77" t="str">
        <f>IFERROR(INDEX(申込書!B$22:B$41,MATCH(SMALL(申込書!$V$22:$V$41,ROW(申込書!P9)),申込書!$V$22:$V$41,0)),"")</f>
        <v/>
      </c>
      <c r="R12" s="77" t="str">
        <f>IFERROR(INDEX(申込書!C$22:C$41,MATCH(SMALL(申込書!$V$22:$V$41,ROW(申込書!Q9)),申込書!$V$22:$V$41,0)),"")</f>
        <v/>
      </c>
      <c r="S12" s="77" t="str">
        <f>IFERROR(INDEX(申込書!D$22:D$41,MATCH(SMALL(申込書!$V$22:$V$41,ROW(申込書!R9)),申込書!$V$22:$V$41,0)),"")</f>
        <v/>
      </c>
      <c r="T12" s="77" t="str">
        <f>IFERROR(INDEX(申込書!E$22:E$41,MATCH(SMALL(申込書!$V$22:$V$41,ROW(申込書!S9)),申込書!$V$22:$V$41,0)),"")</f>
        <v/>
      </c>
      <c r="U12" s="77" t="str">
        <f>IFERROR(INDEX(申込書!N$22:N$41,MATCH(SMALL(申込書!$V$22:$V$41,ROW(申込書!T9)),申込書!$V$22:$V$41,0)),"")</f>
        <v/>
      </c>
      <c r="V12" s="77" t="str">
        <f>IFERROR(INDEX(申込書!O$22:O$41,MATCH(SMALL(申込書!$V$22:$V$41,ROW(申込書!U9)),申込書!$V$22:$V$41,0)),"")</f>
        <v/>
      </c>
      <c r="W12" s="77" t="str">
        <f>IFERROR(INDEX(申込書!P$22:P$41,MATCH(SMALL(申込書!$V$22:$V$41,ROW(申込書!V9)),申込書!$V$22:$V$41,0)),"")</f>
        <v/>
      </c>
      <c r="X12" s="77" t="str">
        <f>IFERROR(INDEX(申込書!Q$22:Q$41,MATCH(SMALL(申込書!$V$22:$V$41,ROW(申込書!W9)),申込書!$V$22:$V$41,0)),"")</f>
        <v/>
      </c>
      <c r="Y12" s="77" t="str">
        <f>IFERROR(INDEX(申込書!R$22:R$41,MATCH(SMALL(申込書!$V$22:$V$41,ROW(申込書!X9)),申込書!$V$22:$V$41,0)),"")</f>
        <v/>
      </c>
      <c r="AA12" s="74" t="str">
        <f t="shared" si="11"/>
        <v/>
      </c>
      <c r="AB12" s="74" t="str">
        <f t="shared" si="5"/>
        <v/>
      </c>
      <c r="AC12" s="74" t="str">
        <f t="shared" si="5"/>
        <v/>
      </c>
      <c r="AD12" s="74" t="str">
        <f t="shared" si="5"/>
        <v/>
      </c>
      <c r="AE12" s="74" t="str">
        <f t="shared" si="5"/>
        <v/>
      </c>
      <c r="AF12" s="74" t="str">
        <f t="shared" si="12"/>
        <v/>
      </c>
      <c r="AG12" s="74" t="str">
        <f t="shared" si="12"/>
        <v/>
      </c>
    </row>
    <row r="13" spans="1:33" ht="18.75" customHeight="1">
      <c r="A13" s="75">
        <v>10</v>
      </c>
      <c r="B13" s="75" t="str">
        <f t="shared" si="0"/>
        <v/>
      </c>
      <c r="C13" s="75" t="str">
        <f t="shared" si="1"/>
        <v/>
      </c>
      <c r="D13" s="75" t="str">
        <f t="shared" si="2"/>
        <v/>
      </c>
      <c r="E13" s="75" t="str">
        <f t="shared" si="3"/>
        <v/>
      </c>
      <c r="F13" s="75" t="str">
        <f t="shared" si="4"/>
        <v/>
      </c>
      <c r="H13" s="75">
        <v>10</v>
      </c>
      <c r="I13" s="75" t="str">
        <f t="shared" si="6"/>
        <v/>
      </c>
      <c r="J13" s="75" t="str">
        <f t="shared" si="7"/>
        <v/>
      </c>
      <c r="K13" s="75" t="str">
        <f t="shared" si="8"/>
        <v/>
      </c>
      <c r="L13" s="75" t="str">
        <f t="shared" si="9"/>
        <v/>
      </c>
      <c r="M13" s="75" t="str">
        <f t="shared" si="10"/>
        <v/>
      </c>
      <c r="P13" s="77" t="str">
        <f>IFERROR(INDEX(申込書!A$22:A$41,MATCH(SMALL(申込書!$V$22:$V$41,ROW(申込書!O10)),申込書!$V$22:$V$41,0)),"")</f>
        <v/>
      </c>
      <c r="Q13" s="77" t="str">
        <f>IFERROR(INDEX(申込書!B$22:B$41,MATCH(SMALL(申込書!$V$22:$V$41,ROW(申込書!P10)),申込書!$V$22:$V$41,0)),"")</f>
        <v/>
      </c>
      <c r="R13" s="77" t="str">
        <f>IFERROR(INDEX(申込書!C$22:C$41,MATCH(SMALL(申込書!$V$22:$V$41,ROW(申込書!Q10)),申込書!$V$22:$V$41,0)),"")</f>
        <v/>
      </c>
      <c r="S13" s="77" t="str">
        <f>IFERROR(INDEX(申込書!D$22:D$41,MATCH(SMALL(申込書!$V$22:$V$41,ROW(申込書!R10)),申込書!$V$22:$V$41,0)),"")</f>
        <v/>
      </c>
      <c r="T13" s="77" t="str">
        <f>IFERROR(INDEX(申込書!E$22:E$41,MATCH(SMALL(申込書!$V$22:$V$41,ROW(申込書!S10)),申込書!$V$22:$V$41,0)),"")</f>
        <v/>
      </c>
      <c r="U13" s="77" t="str">
        <f>IFERROR(INDEX(申込書!N$22:N$41,MATCH(SMALL(申込書!$V$22:$V$41,ROW(申込書!T10)),申込書!$V$22:$V$41,0)),"")</f>
        <v/>
      </c>
      <c r="V13" s="77" t="str">
        <f>IFERROR(INDEX(申込書!O$22:O$41,MATCH(SMALL(申込書!$V$22:$V$41,ROW(申込書!U10)),申込書!$V$22:$V$41,0)),"")</f>
        <v/>
      </c>
      <c r="W13" s="77" t="str">
        <f>IFERROR(INDEX(申込書!P$22:P$41,MATCH(SMALL(申込書!$V$22:$V$41,ROW(申込書!V10)),申込書!$V$22:$V$41,0)),"")</f>
        <v/>
      </c>
      <c r="X13" s="77" t="str">
        <f>IFERROR(INDEX(申込書!Q$22:Q$41,MATCH(SMALL(申込書!$V$22:$V$41,ROW(申込書!W10)),申込書!$V$22:$V$41,0)),"")</f>
        <v/>
      </c>
      <c r="Y13" s="77" t="str">
        <f>IFERROR(INDEX(申込書!R$22:R$41,MATCH(SMALL(申込書!$V$22:$V$41,ROW(申込書!X10)),申込書!$V$22:$V$41,0)),"")</f>
        <v/>
      </c>
      <c r="AA13" s="74" t="str">
        <f t="shared" si="11"/>
        <v/>
      </c>
      <c r="AB13" s="74" t="str">
        <f t="shared" si="5"/>
        <v/>
      </c>
      <c r="AC13" s="74" t="str">
        <f t="shared" si="5"/>
        <v/>
      </c>
      <c r="AD13" s="74" t="str">
        <f t="shared" si="5"/>
        <v/>
      </c>
      <c r="AE13" s="74" t="str">
        <f t="shared" si="5"/>
        <v/>
      </c>
      <c r="AF13" s="74" t="str">
        <f t="shared" si="12"/>
        <v/>
      </c>
      <c r="AG13" s="74" t="str">
        <f t="shared" si="12"/>
        <v/>
      </c>
    </row>
    <row r="14" spans="1:33" ht="18.75" customHeight="1">
      <c r="A14" s="75">
        <v>11</v>
      </c>
      <c r="B14" s="75" t="str">
        <f t="shared" si="0"/>
        <v/>
      </c>
      <c r="C14" s="75" t="str">
        <f t="shared" si="1"/>
        <v/>
      </c>
      <c r="D14" s="75" t="str">
        <f t="shared" si="2"/>
        <v/>
      </c>
      <c r="E14" s="75" t="str">
        <f t="shared" si="3"/>
        <v/>
      </c>
      <c r="F14" s="75" t="str">
        <f t="shared" si="4"/>
        <v/>
      </c>
      <c r="H14" s="75">
        <v>11</v>
      </c>
      <c r="I14" s="75" t="str">
        <f t="shared" si="6"/>
        <v/>
      </c>
      <c r="J14" s="75" t="str">
        <f t="shared" si="7"/>
        <v/>
      </c>
      <c r="K14" s="75" t="str">
        <f t="shared" si="8"/>
        <v/>
      </c>
      <c r="L14" s="75" t="str">
        <f t="shared" si="9"/>
        <v/>
      </c>
      <c r="M14" s="75" t="str">
        <f t="shared" si="10"/>
        <v/>
      </c>
      <c r="P14" s="77" t="str">
        <f>IFERROR(INDEX(申込書!A$22:A$41,MATCH(SMALL(申込書!$V$22:$V$41,ROW(申込書!O11)),申込書!$V$22:$V$41,0)),"")</f>
        <v/>
      </c>
      <c r="Q14" s="77" t="str">
        <f>IFERROR(INDEX(申込書!B$22:B$41,MATCH(SMALL(申込書!$V$22:$V$41,ROW(申込書!P11)),申込書!$V$22:$V$41,0)),"")</f>
        <v/>
      </c>
      <c r="R14" s="77" t="str">
        <f>IFERROR(INDEX(申込書!C$22:C$41,MATCH(SMALL(申込書!$V$22:$V$41,ROW(申込書!Q11)),申込書!$V$22:$V$41,0)),"")</f>
        <v/>
      </c>
      <c r="S14" s="77" t="str">
        <f>IFERROR(INDEX(申込書!D$22:D$41,MATCH(SMALL(申込書!$V$22:$V$41,ROW(申込書!R11)),申込書!$V$22:$V$41,0)),"")</f>
        <v/>
      </c>
      <c r="T14" s="77" t="str">
        <f>IFERROR(INDEX(申込書!E$22:E$41,MATCH(SMALL(申込書!$V$22:$V$41,ROW(申込書!S11)),申込書!$V$22:$V$41,0)),"")</f>
        <v/>
      </c>
      <c r="U14" s="77" t="str">
        <f>IFERROR(INDEX(申込書!N$22:N$41,MATCH(SMALL(申込書!$V$22:$V$41,ROW(申込書!T11)),申込書!$V$22:$V$41,0)),"")</f>
        <v/>
      </c>
      <c r="V14" s="77" t="str">
        <f>IFERROR(INDEX(申込書!O$22:O$41,MATCH(SMALL(申込書!$V$22:$V$41,ROW(申込書!U11)),申込書!$V$22:$V$41,0)),"")</f>
        <v/>
      </c>
      <c r="W14" s="77" t="str">
        <f>IFERROR(INDEX(申込書!P$22:P$41,MATCH(SMALL(申込書!$V$22:$V$41,ROW(申込書!V11)),申込書!$V$22:$V$41,0)),"")</f>
        <v/>
      </c>
      <c r="X14" s="77" t="str">
        <f>IFERROR(INDEX(申込書!Q$22:Q$41,MATCH(SMALL(申込書!$V$22:$V$41,ROW(申込書!W11)),申込書!$V$22:$V$41,0)),"")</f>
        <v/>
      </c>
      <c r="Y14" s="77" t="str">
        <f>IFERROR(INDEX(申込書!R$22:R$41,MATCH(SMALL(申込書!$V$22:$V$41,ROW(申込書!X11)),申込書!$V$22:$V$41,0)),"")</f>
        <v/>
      </c>
      <c r="AA14" s="74" t="str">
        <f t="shared" si="11"/>
        <v/>
      </c>
      <c r="AB14" s="74" t="str">
        <f t="shared" si="5"/>
        <v/>
      </c>
      <c r="AC14" s="74" t="str">
        <f t="shared" si="5"/>
        <v/>
      </c>
      <c r="AD14" s="74" t="str">
        <f t="shared" si="5"/>
        <v/>
      </c>
      <c r="AE14" s="74" t="str">
        <f t="shared" si="5"/>
        <v/>
      </c>
      <c r="AF14" s="74" t="str">
        <f t="shared" si="12"/>
        <v/>
      </c>
      <c r="AG14" s="74" t="str">
        <f t="shared" si="12"/>
        <v/>
      </c>
    </row>
    <row r="15" spans="1:33" ht="18.75" customHeight="1">
      <c r="A15" s="75">
        <v>12</v>
      </c>
      <c r="B15" s="75" t="str">
        <f t="shared" si="0"/>
        <v/>
      </c>
      <c r="C15" s="75" t="str">
        <f t="shared" si="1"/>
        <v/>
      </c>
      <c r="D15" s="75" t="str">
        <f t="shared" si="2"/>
        <v/>
      </c>
      <c r="E15" s="75" t="str">
        <f t="shared" si="3"/>
        <v/>
      </c>
      <c r="F15" s="75" t="str">
        <f t="shared" si="4"/>
        <v/>
      </c>
      <c r="H15" s="75">
        <v>12</v>
      </c>
      <c r="I15" s="75" t="str">
        <f t="shared" si="6"/>
        <v/>
      </c>
      <c r="J15" s="75" t="str">
        <f t="shared" si="7"/>
        <v/>
      </c>
      <c r="K15" s="75" t="str">
        <f t="shared" si="8"/>
        <v/>
      </c>
      <c r="L15" s="75" t="str">
        <f t="shared" si="9"/>
        <v/>
      </c>
      <c r="M15" s="75" t="str">
        <f t="shared" si="10"/>
        <v/>
      </c>
      <c r="P15" s="77" t="str">
        <f>IFERROR(INDEX(申込書!A$22:A$41,MATCH(SMALL(申込書!$V$22:$V$41,ROW(申込書!O12)),申込書!$V$22:$V$41,0)),"")</f>
        <v/>
      </c>
      <c r="Q15" s="77" t="str">
        <f>IFERROR(INDEX(申込書!B$22:B$41,MATCH(SMALL(申込書!$V$22:$V$41,ROW(申込書!P12)),申込書!$V$22:$V$41,0)),"")</f>
        <v/>
      </c>
      <c r="R15" s="77" t="str">
        <f>IFERROR(INDEX(申込書!C$22:C$41,MATCH(SMALL(申込書!$V$22:$V$41,ROW(申込書!Q12)),申込書!$V$22:$V$41,0)),"")</f>
        <v/>
      </c>
      <c r="S15" s="77" t="str">
        <f>IFERROR(INDEX(申込書!D$22:D$41,MATCH(SMALL(申込書!$V$22:$V$41,ROW(申込書!R12)),申込書!$V$22:$V$41,0)),"")</f>
        <v/>
      </c>
      <c r="T15" s="77" t="str">
        <f>IFERROR(INDEX(申込書!E$22:E$41,MATCH(SMALL(申込書!$V$22:$V$41,ROW(申込書!S12)),申込書!$V$22:$V$41,0)),"")</f>
        <v/>
      </c>
      <c r="U15" s="77" t="str">
        <f>IFERROR(INDEX(申込書!N$22:N$41,MATCH(SMALL(申込書!$V$22:$V$41,ROW(申込書!T12)),申込書!$V$22:$V$41,0)),"")</f>
        <v/>
      </c>
      <c r="V15" s="77" t="str">
        <f>IFERROR(INDEX(申込書!O$22:O$41,MATCH(SMALL(申込書!$V$22:$V$41,ROW(申込書!U12)),申込書!$V$22:$V$41,0)),"")</f>
        <v/>
      </c>
      <c r="W15" s="77" t="str">
        <f>IFERROR(INDEX(申込書!P$22:P$41,MATCH(SMALL(申込書!$V$22:$V$41,ROW(申込書!V12)),申込書!$V$22:$V$41,0)),"")</f>
        <v/>
      </c>
      <c r="X15" s="77" t="str">
        <f>IFERROR(INDEX(申込書!Q$22:Q$41,MATCH(SMALL(申込書!$V$22:$V$41,ROW(申込書!W12)),申込書!$V$22:$V$41,0)),"")</f>
        <v/>
      </c>
      <c r="Y15" s="77" t="str">
        <f>IFERROR(INDEX(申込書!R$22:R$41,MATCH(SMALL(申込書!$V$22:$V$41,ROW(申込書!X12)),申込書!$V$22:$V$41,0)),"")</f>
        <v/>
      </c>
      <c r="AA15" s="74" t="str">
        <f t="shared" ref="AA15:AA23" si="13">IF(U15="〇",ROW(),"")</f>
        <v/>
      </c>
      <c r="AB15" s="74" t="str">
        <f t="shared" ref="AB15:AB23" si="14">IF(V15="〇",ROW(),"")</f>
        <v/>
      </c>
      <c r="AC15" s="74" t="str">
        <f t="shared" ref="AC15:AC23" si="15">IF(W15="〇",ROW(),"")</f>
        <v/>
      </c>
      <c r="AD15" s="74" t="str">
        <f t="shared" ref="AD15:AD23" si="16">IF(X15="〇",ROW(),"")</f>
        <v/>
      </c>
      <c r="AE15" s="74" t="str">
        <f t="shared" ref="AE15:AE23" si="17">IF(Y15="〇",ROW(),"")</f>
        <v/>
      </c>
      <c r="AF15" s="74" t="str">
        <f t="shared" si="12"/>
        <v/>
      </c>
      <c r="AG15" s="74" t="str">
        <f t="shared" si="12"/>
        <v/>
      </c>
    </row>
    <row r="16" spans="1:33" ht="18.75" customHeight="1">
      <c r="A16" s="75">
        <v>13</v>
      </c>
      <c r="B16" s="75" t="str">
        <f t="shared" si="0"/>
        <v/>
      </c>
      <c r="C16" s="75" t="str">
        <f t="shared" si="1"/>
        <v/>
      </c>
      <c r="D16" s="75" t="str">
        <f t="shared" si="2"/>
        <v/>
      </c>
      <c r="E16" s="75" t="str">
        <f t="shared" si="3"/>
        <v/>
      </c>
      <c r="F16" s="75" t="str">
        <f t="shared" si="4"/>
        <v/>
      </c>
      <c r="H16" s="75">
        <v>13</v>
      </c>
      <c r="I16" s="75" t="str">
        <f t="shared" si="6"/>
        <v/>
      </c>
      <c r="J16" s="75" t="str">
        <f t="shared" si="7"/>
        <v/>
      </c>
      <c r="K16" s="75" t="str">
        <f t="shared" si="8"/>
        <v/>
      </c>
      <c r="L16" s="75" t="str">
        <f t="shared" si="9"/>
        <v/>
      </c>
      <c r="M16" s="75" t="str">
        <f t="shared" si="10"/>
        <v/>
      </c>
      <c r="P16" s="77" t="str">
        <f>IFERROR(INDEX(申込書!A$22:A$41,MATCH(SMALL(申込書!$V$22:$V$41,ROW(申込書!O13)),申込書!$V$22:$V$41,0)),"")</f>
        <v/>
      </c>
      <c r="Q16" s="77" t="str">
        <f>IFERROR(INDEX(申込書!B$22:B$41,MATCH(SMALL(申込書!$V$22:$V$41,ROW(申込書!P13)),申込書!$V$22:$V$41,0)),"")</f>
        <v/>
      </c>
      <c r="R16" s="77" t="str">
        <f>IFERROR(INDEX(申込書!C$22:C$41,MATCH(SMALL(申込書!$V$22:$V$41,ROW(申込書!Q13)),申込書!$V$22:$V$41,0)),"")</f>
        <v/>
      </c>
      <c r="S16" s="77" t="str">
        <f>IFERROR(INDEX(申込書!D$22:D$41,MATCH(SMALL(申込書!$V$22:$V$41,ROW(申込書!R13)),申込書!$V$22:$V$41,0)),"")</f>
        <v/>
      </c>
      <c r="T16" s="77" t="str">
        <f>IFERROR(INDEX(申込書!E$22:E$41,MATCH(SMALL(申込書!$V$22:$V$41,ROW(申込書!S13)),申込書!$V$22:$V$41,0)),"")</f>
        <v/>
      </c>
      <c r="U16" s="77" t="str">
        <f>IFERROR(INDEX(申込書!N$22:N$41,MATCH(SMALL(申込書!$V$22:$V$41,ROW(申込書!T13)),申込書!$V$22:$V$41,0)),"")</f>
        <v/>
      </c>
      <c r="V16" s="77" t="str">
        <f>IFERROR(INDEX(申込書!O$22:O$41,MATCH(SMALL(申込書!$V$22:$V$41,ROW(申込書!U13)),申込書!$V$22:$V$41,0)),"")</f>
        <v/>
      </c>
      <c r="W16" s="77" t="str">
        <f>IFERROR(INDEX(申込書!P$22:P$41,MATCH(SMALL(申込書!$V$22:$V$41,ROW(申込書!V13)),申込書!$V$22:$V$41,0)),"")</f>
        <v/>
      </c>
      <c r="X16" s="77" t="str">
        <f>IFERROR(INDEX(申込書!Q$22:Q$41,MATCH(SMALL(申込書!$V$22:$V$41,ROW(申込書!W13)),申込書!$V$22:$V$41,0)),"")</f>
        <v/>
      </c>
      <c r="Y16" s="77" t="str">
        <f>IFERROR(INDEX(申込書!R$22:R$41,MATCH(SMALL(申込書!$V$22:$V$41,ROW(申込書!X13)),申込書!$V$22:$V$41,0)),"")</f>
        <v/>
      </c>
      <c r="AA16" s="74" t="str">
        <f t="shared" si="13"/>
        <v/>
      </c>
      <c r="AB16" s="74" t="str">
        <f t="shared" si="14"/>
        <v/>
      </c>
      <c r="AC16" s="74" t="str">
        <f t="shared" si="15"/>
        <v/>
      </c>
      <c r="AD16" s="74" t="str">
        <f t="shared" si="16"/>
        <v/>
      </c>
      <c r="AE16" s="74" t="str">
        <f t="shared" si="17"/>
        <v/>
      </c>
      <c r="AF16" s="74" t="str">
        <f t="shared" si="12"/>
        <v/>
      </c>
      <c r="AG16" s="74" t="str">
        <f t="shared" si="12"/>
        <v/>
      </c>
    </row>
    <row r="17" spans="1:33" ht="18.75" customHeight="1">
      <c r="A17" s="75">
        <v>14</v>
      </c>
      <c r="B17" s="75" t="str">
        <f t="shared" si="0"/>
        <v/>
      </c>
      <c r="C17" s="75" t="str">
        <f t="shared" si="1"/>
        <v/>
      </c>
      <c r="D17" s="75" t="str">
        <f t="shared" si="2"/>
        <v/>
      </c>
      <c r="E17" s="75" t="str">
        <f t="shared" si="3"/>
        <v/>
      </c>
      <c r="F17" s="75" t="str">
        <f t="shared" si="4"/>
        <v/>
      </c>
      <c r="H17" s="75">
        <v>14</v>
      </c>
      <c r="I17" s="75" t="str">
        <f t="shared" si="6"/>
        <v/>
      </c>
      <c r="J17" s="75" t="str">
        <f t="shared" si="7"/>
        <v/>
      </c>
      <c r="K17" s="75" t="str">
        <f t="shared" si="8"/>
        <v/>
      </c>
      <c r="L17" s="75" t="str">
        <f t="shared" si="9"/>
        <v/>
      </c>
      <c r="M17" s="75" t="str">
        <f t="shared" si="10"/>
        <v/>
      </c>
      <c r="P17" s="77" t="str">
        <f>IFERROR(INDEX(申込書!A$22:A$41,MATCH(SMALL(申込書!$V$22:$V$41,ROW(申込書!O14)),申込書!$V$22:$V$41,0)),"")</f>
        <v/>
      </c>
      <c r="Q17" s="77" t="str">
        <f>IFERROR(INDEX(申込書!B$22:B$41,MATCH(SMALL(申込書!$V$22:$V$41,ROW(申込書!P14)),申込書!$V$22:$V$41,0)),"")</f>
        <v/>
      </c>
      <c r="R17" s="77" t="str">
        <f>IFERROR(INDEX(申込書!C$22:C$41,MATCH(SMALL(申込書!$V$22:$V$41,ROW(申込書!Q14)),申込書!$V$22:$V$41,0)),"")</f>
        <v/>
      </c>
      <c r="S17" s="77" t="str">
        <f>IFERROR(INDEX(申込書!D$22:D$41,MATCH(SMALL(申込書!$V$22:$V$41,ROW(申込書!R14)),申込書!$V$22:$V$41,0)),"")</f>
        <v/>
      </c>
      <c r="T17" s="77" t="str">
        <f>IFERROR(INDEX(申込書!E$22:E$41,MATCH(SMALL(申込書!$V$22:$V$41,ROW(申込書!S14)),申込書!$V$22:$V$41,0)),"")</f>
        <v/>
      </c>
      <c r="U17" s="77" t="str">
        <f>IFERROR(INDEX(申込書!N$22:N$41,MATCH(SMALL(申込書!$V$22:$V$41,ROW(申込書!T14)),申込書!$V$22:$V$41,0)),"")</f>
        <v/>
      </c>
      <c r="V17" s="77" t="str">
        <f>IFERROR(INDEX(申込書!O$22:O$41,MATCH(SMALL(申込書!$V$22:$V$41,ROW(申込書!U14)),申込書!$V$22:$V$41,0)),"")</f>
        <v/>
      </c>
      <c r="W17" s="77" t="str">
        <f>IFERROR(INDEX(申込書!P$22:P$41,MATCH(SMALL(申込書!$V$22:$V$41,ROW(申込書!V14)),申込書!$V$22:$V$41,0)),"")</f>
        <v/>
      </c>
      <c r="X17" s="77" t="str">
        <f>IFERROR(INDEX(申込書!Q$22:Q$41,MATCH(SMALL(申込書!$V$22:$V$41,ROW(申込書!W14)),申込書!$V$22:$V$41,0)),"")</f>
        <v/>
      </c>
      <c r="Y17" s="77" t="str">
        <f>IFERROR(INDEX(申込書!R$22:R$41,MATCH(SMALL(申込書!$V$22:$V$41,ROW(申込書!X14)),申込書!$V$22:$V$41,0)),"")</f>
        <v/>
      </c>
      <c r="AA17" s="74" t="str">
        <f t="shared" si="13"/>
        <v/>
      </c>
      <c r="AB17" s="74" t="str">
        <f t="shared" si="14"/>
        <v/>
      </c>
      <c r="AC17" s="74" t="str">
        <f t="shared" si="15"/>
        <v/>
      </c>
      <c r="AD17" s="74" t="str">
        <f t="shared" si="16"/>
        <v/>
      </c>
      <c r="AE17" s="74" t="str">
        <f t="shared" si="17"/>
        <v/>
      </c>
      <c r="AF17" s="74" t="str">
        <f t="shared" si="12"/>
        <v/>
      </c>
      <c r="AG17" s="74" t="str">
        <f t="shared" si="12"/>
        <v/>
      </c>
    </row>
    <row r="18" spans="1:33" ht="18.75" customHeight="1">
      <c r="A18" s="75">
        <v>15</v>
      </c>
      <c r="B18" s="75" t="str">
        <f t="shared" si="0"/>
        <v/>
      </c>
      <c r="C18" s="75" t="str">
        <f t="shared" si="1"/>
        <v/>
      </c>
      <c r="D18" s="75" t="str">
        <f t="shared" si="2"/>
        <v/>
      </c>
      <c r="E18" s="75" t="str">
        <f t="shared" si="3"/>
        <v/>
      </c>
      <c r="F18" s="75" t="str">
        <f t="shared" si="4"/>
        <v/>
      </c>
      <c r="H18" s="75">
        <v>15</v>
      </c>
      <c r="I18" s="75" t="str">
        <f t="shared" si="6"/>
        <v/>
      </c>
      <c r="J18" s="75" t="str">
        <f t="shared" si="7"/>
        <v/>
      </c>
      <c r="K18" s="75" t="str">
        <f t="shared" si="8"/>
        <v/>
      </c>
      <c r="L18" s="75" t="str">
        <f t="shared" si="9"/>
        <v/>
      </c>
      <c r="M18" s="75" t="str">
        <f t="shared" si="10"/>
        <v/>
      </c>
      <c r="P18" s="77" t="str">
        <f>IFERROR(INDEX(申込書!A$22:A$41,MATCH(SMALL(申込書!$V$22:$V$41,ROW(申込書!O15)),申込書!$V$22:$V$41,0)),"")</f>
        <v/>
      </c>
      <c r="Q18" s="77" t="str">
        <f>IFERROR(INDEX(申込書!B$22:B$41,MATCH(SMALL(申込書!$V$22:$V$41,ROW(申込書!P15)),申込書!$V$22:$V$41,0)),"")</f>
        <v/>
      </c>
      <c r="R18" s="77" t="str">
        <f>IFERROR(INDEX(申込書!C$22:C$41,MATCH(SMALL(申込書!$V$22:$V$41,ROW(申込書!Q15)),申込書!$V$22:$V$41,0)),"")</f>
        <v/>
      </c>
      <c r="S18" s="77" t="str">
        <f>IFERROR(INDEX(申込書!D$22:D$41,MATCH(SMALL(申込書!$V$22:$V$41,ROW(申込書!R15)),申込書!$V$22:$V$41,0)),"")</f>
        <v/>
      </c>
      <c r="T18" s="77" t="str">
        <f>IFERROR(INDEX(申込書!E$22:E$41,MATCH(SMALL(申込書!$V$22:$V$41,ROW(申込書!S15)),申込書!$V$22:$V$41,0)),"")</f>
        <v/>
      </c>
      <c r="U18" s="77" t="str">
        <f>IFERROR(INDEX(申込書!N$22:N$41,MATCH(SMALL(申込書!$V$22:$V$41,ROW(申込書!T15)),申込書!$V$22:$V$41,0)),"")</f>
        <v/>
      </c>
      <c r="V18" s="77" t="str">
        <f>IFERROR(INDEX(申込書!O$22:O$41,MATCH(SMALL(申込書!$V$22:$V$41,ROW(申込書!U15)),申込書!$V$22:$V$41,0)),"")</f>
        <v/>
      </c>
      <c r="W18" s="77" t="str">
        <f>IFERROR(INDEX(申込書!P$22:P$41,MATCH(SMALL(申込書!$V$22:$V$41,ROW(申込書!V15)),申込書!$V$22:$V$41,0)),"")</f>
        <v/>
      </c>
      <c r="X18" s="77" t="str">
        <f>IFERROR(INDEX(申込書!Q$22:Q$41,MATCH(SMALL(申込書!$V$22:$V$41,ROW(申込書!W15)),申込書!$V$22:$V$41,0)),"")</f>
        <v/>
      </c>
      <c r="Y18" s="77" t="str">
        <f>IFERROR(INDEX(申込書!R$22:R$41,MATCH(SMALL(申込書!$V$22:$V$41,ROW(申込書!X15)),申込書!$V$22:$V$41,0)),"")</f>
        <v/>
      </c>
      <c r="AA18" s="74" t="str">
        <f t="shared" si="13"/>
        <v/>
      </c>
      <c r="AB18" s="74" t="str">
        <f t="shared" si="14"/>
        <v/>
      </c>
      <c r="AC18" s="74" t="str">
        <f t="shared" si="15"/>
        <v/>
      </c>
      <c r="AD18" s="74" t="str">
        <f t="shared" si="16"/>
        <v/>
      </c>
      <c r="AE18" s="74" t="str">
        <f t="shared" si="17"/>
        <v/>
      </c>
      <c r="AF18" s="74" t="str">
        <f t="shared" si="12"/>
        <v/>
      </c>
      <c r="AG18" s="74" t="str">
        <f t="shared" si="12"/>
        <v/>
      </c>
    </row>
    <row r="19" spans="1:33" ht="18.75" customHeight="1">
      <c r="A19" s="75">
        <v>16</v>
      </c>
      <c r="B19" s="75" t="str">
        <f t="shared" si="0"/>
        <v/>
      </c>
      <c r="C19" s="75" t="str">
        <f t="shared" si="1"/>
        <v/>
      </c>
      <c r="D19" s="75" t="str">
        <f t="shared" si="2"/>
        <v/>
      </c>
      <c r="E19" s="75" t="str">
        <f t="shared" si="3"/>
        <v/>
      </c>
      <c r="F19" s="75" t="str">
        <f t="shared" si="4"/>
        <v/>
      </c>
      <c r="H19" s="75">
        <v>16</v>
      </c>
      <c r="I19" s="75" t="str">
        <f t="shared" si="6"/>
        <v/>
      </c>
      <c r="J19" s="75" t="str">
        <f t="shared" si="7"/>
        <v/>
      </c>
      <c r="K19" s="75" t="str">
        <f t="shared" si="8"/>
        <v/>
      </c>
      <c r="L19" s="75" t="str">
        <f t="shared" si="9"/>
        <v/>
      </c>
      <c r="M19" s="75" t="str">
        <f t="shared" si="10"/>
        <v/>
      </c>
      <c r="P19" s="77" t="str">
        <f>IFERROR(INDEX(申込書!A$22:A$41,MATCH(SMALL(申込書!$V$22:$V$41,ROW(申込書!O16)),申込書!$V$22:$V$41,0)),"")</f>
        <v/>
      </c>
      <c r="Q19" s="77" t="str">
        <f>IFERROR(INDEX(申込書!B$22:B$41,MATCH(SMALL(申込書!$V$22:$V$41,ROW(申込書!P16)),申込書!$V$22:$V$41,0)),"")</f>
        <v/>
      </c>
      <c r="R19" s="77" t="str">
        <f>IFERROR(INDEX(申込書!C$22:C$41,MATCH(SMALL(申込書!$V$22:$V$41,ROW(申込書!Q16)),申込書!$V$22:$V$41,0)),"")</f>
        <v/>
      </c>
      <c r="S19" s="77" t="str">
        <f>IFERROR(INDEX(申込書!D$22:D$41,MATCH(SMALL(申込書!$V$22:$V$41,ROW(申込書!R16)),申込書!$V$22:$V$41,0)),"")</f>
        <v/>
      </c>
      <c r="T19" s="77" t="str">
        <f>IFERROR(INDEX(申込書!E$22:E$41,MATCH(SMALL(申込書!$V$22:$V$41,ROW(申込書!S16)),申込書!$V$22:$V$41,0)),"")</f>
        <v/>
      </c>
      <c r="U19" s="77" t="str">
        <f>IFERROR(INDEX(申込書!N$22:N$41,MATCH(SMALL(申込書!$V$22:$V$41,ROW(申込書!T16)),申込書!$V$22:$V$41,0)),"")</f>
        <v/>
      </c>
      <c r="V19" s="77" t="str">
        <f>IFERROR(INDEX(申込書!O$22:O$41,MATCH(SMALL(申込書!$V$22:$V$41,ROW(申込書!U16)),申込書!$V$22:$V$41,0)),"")</f>
        <v/>
      </c>
      <c r="W19" s="77" t="str">
        <f>IFERROR(INDEX(申込書!P$22:P$41,MATCH(SMALL(申込書!$V$22:$V$41,ROW(申込書!V16)),申込書!$V$22:$V$41,0)),"")</f>
        <v/>
      </c>
      <c r="X19" s="77" t="str">
        <f>IFERROR(INDEX(申込書!Q$22:Q$41,MATCH(SMALL(申込書!$V$22:$V$41,ROW(申込書!W16)),申込書!$V$22:$V$41,0)),"")</f>
        <v/>
      </c>
      <c r="Y19" s="77" t="str">
        <f>IFERROR(INDEX(申込書!R$22:R$41,MATCH(SMALL(申込書!$V$22:$V$41,ROW(申込書!X16)),申込書!$V$22:$V$41,0)),"")</f>
        <v/>
      </c>
      <c r="AA19" s="74" t="str">
        <f t="shared" si="13"/>
        <v/>
      </c>
      <c r="AB19" s="74" t="str">
        <f t="shared" si="14"/>
        <v/>
      </c>
      <c r="AC19" s="74" t="str">
        <f t="shared" si="15"/>
        <v/>
      </c>
      <c r="AD19" s="74" t="str">
        <f t="shared" si="16"/>
        <v/>
      </c>
      <c r="AE19" s="74" t="str">
        <f t="shared" si="17"/>
        <v/>
      </c>
      <c r="AF19" s="74" t="str">
        <f t="shared" si="12"/>
        <v/>
      </c>
      <c r="AG19" s="74" t="str">
        <f t="shared" si="12"/>
        <v/>
      </c>
    </row>
    <row r="20" spans="1:33" ht="18.75" customHeight="1">
      <c r="A20" s="75">
        <v>17</v>
      </c>
      <c r="B20" s="75" t="str">
        <f t="shared" si="0"/>
        <v/>
      </c>
      <c r="C20" s="75" t="str">
        <f t="shared" si="1"/>
        <v/>
      </c>
      <c r="D20" s="75" t="str">
        <f t="shared" si="2"/>
        <v/>
      </c>
      <c r="E20" s="75" t="str">
        <f t="shared" si="3"/>
        <v/>
      </c>
      <c r="F20" s="75" t="str">
        <f t="shared" si="4"/>
        <v/>
      </c>
      <c r="H20" s="75">
        <v>17</v>
      </c>
      <c r="I20" s="75" t="str">
        <f t="shared" si="6"/>
        <v/>
      </c>
      <c r="J20" s="75" t="str">
        <f t="shared" si="7"/>
        <v/>
      </c>
      <c r="K20" s="75" t="str">
        <f t="shared" si="8"/>
        <v/>
      </c>
      <c r="L20" s="75" t="str">
        <f t="shared" si="9"/>
        <v/>
      </c>
      <c r="M20" s="75" t="str">
        <f t="shared" si="10"/>
        <v/>
      </c>
      <c r="P20" s="77" t="str">
        <f>IFERROR(INDEX(申込書!A$22:A$41,MATCH(SMALL(申込書!$V$22:$V$41,ROW(申込書!O17)),申込書!$V$22:$V$41,0)),"")</f>
        <v/>
      </c>
      <c r="Q20" s="77" t="str">
        <f>IFERROR(INDEX(申込書!B$22:B$41,MATCH(SMALL(申込書!$V$22:$V$41,ROW(申込書!P17)),申込書!$V$22:$V$41,0)),"")</f>
        <v/>
      </c>
      <c r="R20" s="77" t="str">
        <f>IFERROR(INDEX(申込書!C$22:C$41,MATCH(SMALL(申込書!$V$22:$V$41,ROW(申込書!Q17)),申込書!$V$22:$V$41,0)),"")</f>
        <v/>
      </c>
      <c r="S20" s="77" t="str">
        <f>IFERROR(INDEX(申込書!D$22:D$41,MATCH(SMALL(申込書!$V$22:$V$41,ROW(申込書!R17)),申込書!$V$22:$V$41,0)),"")</f>
        <v/>
      </c>
      <c r="T20" s="77" t="str">
        <f>IFERROR(INDEX(申込書!E$22:E$41,MATCH(SMALL(申込書!$V$22:$V$41,ROW(申込書!S17)),申込書!$V$22:$V$41,0)),"")</f>
        <v/>
      </c>
      <c r="U20" s="77" t="str">
        <f>IFERROR(INDEX(申込書!N$22:N$41,MATCH(SMALL(申込書!$V$22:$V$41,ROW(申込書!T17)),申込書!$V$22:$V$41,0)),"")</f>
        <v/>
      </c>
      <c r="V20" s="77" t="str">
        <f>IFERROR(INDEX(申込書!O$22:O$41,MATCH(SMALL(申込書!$V$22:$V$41,ROW(申込書!U17)),申込書!$V$22:$V$41,0)),"")</f>
        <v/>
      </c>
      <c r="W20" s="77" t="str">
        <f>IFERROR(INDEX(申込書!P$22:P$41,MATCH(SMALL(申込書!$V$22:$V$41,ROW(申込書!V17)),申込書!$V$22:$V$41,0)),"")</f>
        <v/>
      </c>
      <c r="X20" s="77" t="str">
        <f>IFERROR(INDEX(申込書!Q$22:Q$41,MATCH(SMALL(申込書!$V$22:$V$41,ROW(申込書!W17)),申込書!$V$22:$V$41,0)),"")</f>
        <v/>
      </c>
      <c r="Y20" s="77" t="str">
        <f>IFERROR(INDEX(申込書!R$22:R$41,MATCH(SMALL(申込書!$V$22:$V$41,ROW(申込書!X17)),申込書!$V$22:$V$41,0)),"")</f>
        <v/>
      </c>
      <c r="AA20" s="74" t="str">
        <f t="shared" si="13"/>
        <v/>
      </c>
      <c r="AB20" s="74" t="str">
        <f t="shared" si="14"/>
        <v/>
      </c>
      <c r="AC20" s="74" t="str">
        <f t="shared" si="15"/>
        <v/>
      </c>
      <c r="AD20" s="74" t="str">
        <f t="shared" si="16"/>
        <v/>
      </c>
      <c r="AE20" s="74" t="str">
        <f t="shared" si="17"/>
        <v/>
      </c>
      <c r="AF20" s="74" t="str">
        <f t="shared" si="12"/>
        <v/>
      </c>
      <c r="AG20" s="74" t="str">
        <f t="shared" si="12"/>
        <v/>
      </c>
    </row>
    <row r="21" spans="1:33" ht="18.75" customHeight="1">
      <c r="A21" s="75">
        <v>18</v>
      </c>
      <c r="B21" s="75" t="str">
        <f t="shared" si="0"/>
        <v/>
      </c>
      <c r="C21" s="75" t="str">
        <f t="shared" si="1"/>
        <v/>
      </c>
      <c r="D21" s="75" t="str">
        <f t="shared" si="2"/>
        <v/>
      </c>
      <c r="E21" s="75" t="str">
        <f t="shared" si="3"/>
        <v/>
      </c>
      <c r="F21" s="75" t="str">
        <f t="shared" si="4"/>
        <v/>
      </c>
      <c r="H21" s="75">
        <v>18</v>
      </c>
      <c r="I21" s="75" t="str">
        <f t="shared" si="6"/>
        <v/>
      </c>
      <c r="J21" s="75" t="str">
        <f t="shared" si="7"/>
        <v/>
      </c>
      <c r="K21" s="75" t="str">
        <f t="shared" si="8"/>
        <v/>
      </c>
      <c r="L21" s="75" t="str">
        <f t="shared" si="9"/>
        <v/>
      </c>
      <c r="M21" s="75" t="str">
        <f t="shared" si="10"/>
        <v/>
      </c>
      <c r="P21" s="77" t="str">
        <f>IFERROR(INDEX(申込書!A$22:A$41,MATCH(SMALL(申込書!$V$22:$V$41,ROW(申込書!O18)),申込書!$V$22:$V$41,0)),"")</f>
        <v/>
      </c>
      <c r="Q21" s="77" t="str">
        <f>IFERROR(INDEX(申込書!B$22:B$41,MATCH(SMALL(申込書!$V$22:$V$41,ROW(申込書!P18)),申込書!$V$22:$V$41,0)),"")</f>
        <v/>
      </c>
      <c r="R21" s="77" t="str">
        <f>IFERROR(INDEX(申込書!C$22:C$41,MATCH(SMALL(申込書!$V$22:$V$41,ROW(申込書!Q18)),申込書!$V$22:$V$41,0)),"")</f>
        <v/>
      </c>
      <c r="S21" s="77" t="str">
        <f>IFERROR(INDEX(申込書!D$22:D$41,MATCH(SMALL(申込書!$V$22:$V$41,ROW(申込書!R18)),申込書!$V$22:$V$41,0)),"")</f>
        <v/>
      </c>
      <c r="T21" s="77" t="str">
        <f>IFERROR(INDEX(申込書!E$22:E$41,MATCH(SMALL(申込書!$V$22:$V$41,ROW(申込書!S18)),申込書!$V$22:$V$41,0)),"")</f>
        <v/>
      </c>
      <c r="U21" s="77" t="str">
        <f>IFERROR(INDEX(申込書!N$22:N$41,MATCH(SMALL(申込書!$V$22:$V$41,ROW(申込書!T18)),申込書!$V$22:$V$41,0)),"")</f>
        <v/>
      </c>
      <c r="V21" s="77" t="str">
        <f>IFERROR(INDEX(申込書!O$22:O$41,MATCH(SMALL(申込書!$V$22:$V$41,ROW(申込書!U18)),申込書!$V$22:$V$41,0)),"")</f>
        <v/>
      </c>
      <c r="W21" s="77" t="str">
        <f>IFERROR(INDEX(申込書!P$22:P$41,MATCH(SMALL(申込書!$V$22:$V$41,ROW(申込書!V18)),申込書!$V$22:$V$41,0)),"")</f>
        <v/>
      </c>
      <c r="X21" s="77" t="str">
        <f>IFERROR(INDEX(申込書!Q$22:Q$41,MATCH(SMALL(申込書!$V$22:$V$41,ROW(申込書!W18)),申込書!$V$22:$V$41,0)),"")</f>
        <v/>
      </c>
      <c r="Y21" s="77" t="str">
        <f>IFERROR(INDEX(申込書!R$22:R$41,MATCH(SMALL(申込書!$V$22:$V$41,ROW(申込書!X18)),申込書!$V$22:$V$41,0)),"")</f>
        <v/>
      </c>
      <c r="AA21" s="74" t="str">
        <f t="shared" si="13"/>
        <v/>
      </c>
      <c r="AB21" s="74" t="str">
        <f t="shared" si="14"/>
        <v/>
      </c>
      <c r="AC21" s="74" t="str">
        <f t="shared" si="15"/>
        <v/>
      </c>
      <c r="AD21" s="74" t="str">
        <f t="shared" si="16"/>
        <v/>
      </c>
      <c r="AE21" s="74" t="str">
        <f t="shared" si="17"/>
        <v/>
      </c>
      <c r="AF21" s="74" t="str">
        <f t="shared" si="12"/>
        <v/>
      </c>
      <c r="AG21" s="74" t="str">
        <f t="shared" si="12"/>
        <v/>
      </c>
    </row>
    <row r="22" spans="1:33" ht="18.75" customHeight="1">
      <c r="A22" s="75">
        <v>19</v>
      </c>
      <c r="B22" s="75" t="str">
        <f t="shared" si="0"/>
        <v/>
      </c>
      <c r="C22" s="75" t="str">
        <f t="shared" si="1"/>
        <v/>
      </c>
      <c r="D22" s="75" t="str">
        <f t="shared" si="2"/>
        <v/>
      </c>
      <c r="E22" s="75" t="str">
        <f t="shared" si="3"/>
        <v/>
      </c>
      <c r="F22" s="75" t="str">
        <f t="shared" si="4"/>
        <v/>
      </c>
      <c r="H22" s="75">
        <v>19</v>
      </c>
      <c r="I22" s="75" t="str">
        <f t="shared" si="6"/>
        <v/>
      </c>
      <c r="J22" s="75" t="str">
        <f t="shared" si="7"/>
        <v/>
      </c>
      <c r="K22" s="75" t="str">
        <f t="shared" si="8"/>
        <v/>
      </c>
      <c r="L22" s="75" t="str">
        <f t="shared" si="9"/>
        <v/>
      </c>
      <c r="M22" s="75" t="str">
        <f t="shared" si="10"/>
        <v/>
      </c>
      <c r="P22" s="77" t="str">
        <f>IFERROR(INDEX(申込書!A$22:A$41,MATCH(SMALL(申込書!$V$22:$V$41,ROW(申込書!O19)),申込書!$V$22:$V$41,0)),"")</f>
        <v/>
      </c>
      <c r="Q22" s="77" t="str">
        <f>IFERROR(INDEX(申込書!B$22:B$41,MATCH(SMALL(申込書!$V$22:$V$41,ROW(申込書!P19)),申込書!$V$22:$V$41,0)),"")</f>
        <v/>
      </c>
      <c r="R22" s="77" t="str">
        <f>IFERROR(INDEX(申込書!C$22:C$41,MATCH(SMALL(申込書!$V$22:$V$41,ROW(申込書!Q19)),申込書!$V$22:$V$41,0)),"")</f>
        <v/>
      </c>
      <c r="S22" s="77" t="str">
        <f>IFERROR(INDEX(申込書!D$22:D$41,MATCH(SMALL(申込書!$V$22:$V$41,ROW(申込書!R19)),申込書!$V$22:$V$41,0)),"")</f>
        <v/>
      </c>
      <c r="T22" s="77" t="str">
        <f>IFERROR(INDEX(申込書!E$22:E$41,MATCH(SMALL(申込書!$V$22:$V$41,ROW(申込書!S19)),申込書!$V$22:$V$41,0)),"")</f>
        <v/>
      </c>
      <c r="U22" s="77" t="str">
        <f>IFERROR(INDEX(申込書!N$22:N$41,MATCH(SMALL(申込書!$V$22:$V$41,ROW(申込書!T19)),申込書!$V$22:$V$41,0)),"")</f>
        <v/>
      </c>
      <c r="V22" s="77" t="str">
        <f>IFERROR(INDEX(申込書!O$22:O$41,MATCH(SMALL(申込書!$V$22:$V$41,ROW(申込書!U19)),申込書!$V$22:$V$41,0)),"")</f>
        <v/>
      </c>
      <c r="W22" s="77" t="str">
        <f>IFERROR(INDEX(申込書!P$22:P$41,MATCH(SMALL(申込書!$V$22:$V$41,ROW(申込書!V19)),申込書!$V$22:$V$41,0)),"")</f>
        <v/>
      </c>
      <c r="X22" s="77" t="str">
        <f>IFERROR(INDEX(申込書!Q$22:Q$41,MATCH(SMALL(申込書!$V$22:$V$41,ROW(申込書!W19)),申込書!$V$22:$V$41,0)),"")</f>
        <v/>
      </c>
      <c r="Y22" s="77" t="str">
        <f>IFERROR(INDEX(申込書!R$22:R$41,MATCH(SMALL(申込書!$V$22:$V$41,ROW(申込書!X19)),申込書!$V$22:$V$41,0)),"")</f>
        <v/>
      </c>
      <c r="AA22" s="74" t="str">
        <f t="shared" si="13"/>
        <v/>
      </c>
      <c r="AB22" s="74" t="str">
        <f t="shared" si="14"/>
        <v/>
      </c>
      <c r="AC22" s="74" t="str">
        <f t="shared" si="15"/>
        <v/>
      </c>
      <c r="AD22" s="74" t="str">
        <f t="shared" si="16"/>
        <v/>
      </c>
      <c r="AE22" s="74" t="str">
        <f t="shared" si="17"/>
        <v/>
      </c>
      <c r="AF22" s="74" t="str">
        <f t="shared" si="12"/>
        <v/>
      </c>
      <c r="AG22" s="74" t="str">
        <f t="shared" si="12"/>
        <v/>
      </c>
    </row>
    <row r="23" spans="1:33" ht="18.75" customHeight="1">
      <c r="A23" s="75">
        <v>20</v>
      </c>
      <c r="B23" s="75" t="str">
        <f t="shared" si="0"/>
        <v/>
      </c>
      <c r="C23" s="75" t="str">
        <f t="shared" si="1"/>
        <v/>
      </c>
      <c r="D23" s="75" t="str">
        <f t="shared" si="2"/>
        <v/>
      </c>
      <c r="E23" s="75" t="str">
        <f t="shared" si="3"/>
        <v/>
      </c>
      <c r="F23" s="75" t="str">
        <f t="shared" si="4"/>
        <v/>
      </c>
      <c r="H23" s="75">
        <v>20</v>
      </c>
      <c r="I23" s="75" t="str">
        <f>IFERROR(INDEX(P$27:P$46,MATCH(SMALL($AA$27:$AA$46,ROW(A20)),$AA$27:$AA$46,0)),"")</f>
        <v/>
      </c>
      <c r="J23" s="75" t="str">
        <f t="shared" si="7"/>
        <v/>
      </c>
      <c r="K23" s="75" t="str">
        <f t="shared" si="8"/>
        <v/>
      </c>
      <c r="L23" s="75" t="str">
        <f t="shared" si="9"/>
        <v/>
      </c>
      <c r="M23" s="75" t="str">
        <f t="shared" si="10"/>
        <v/>
      </c>
      <c r="P23" s="77" t="str">
        <f>IFERROR(INDEX(申込書!A$22:A$41,MATCH(SMALL(申込書!$V$22:$V$41,ROW(申込書!O20)),申込書!$V$22:$V$41,0)),"")</f>
        <v/>
      </c>
      <c r="Q23" s="77" t="str">
        <f>IFERROR(INDEX(申込書!B$22:B$41,MATCH(SMALL(申込書!$V$22:$V$41,ROW(申込書!P20)),申込書!$V$22:$V$41,0)),"")</f>
        <v/>
      </c>
      <c r="R23" s="77" t="str">
        <f>IFERROR(INDEX(申込書!C$22:C$41,MATCH(SMALL(申込書!$V$22:$V$41,ROW(申込書!Q20)),申込書!$V$22:$V$41,0)),"")</f>
        <v/>
      </c>
      <c r="S23" s="77" t="str">
        <f>IFERROR(INDEX(申込書!D$22:D$41,MATCH(SMALL(申込書!$V$22:$V$41,ROW(申込書!R20)),申込書!$V$22:$V$41,0)),"")</f>
        <v/>
      </c>
      <c r="T23" s="77" t="str">
        <f>IFERROR(INDEX(申込書!E$22:E$41,MATCH(SMALL(申込書!$V$22:$V$41,ROW(申込書!S20)),申込書!$V$22:$V$41,0)),"")</f>
        <v/>
      </c>
      <c r="U23" s="77" t="str">
        <f>IFERROR(INDEX(申込書!N$22:N$41,MATCH(SMALL(申込書!$V$22:$V$41,ROW(申込書!T20)),申込書!$V$22:$V$41,0)),"")</f>
        <v/>
      </c>
      <c r="V23" s="77" t="str">
        <f>IFERROR(INDEX(申込書!O$22:O$41,MATCH(SMALL(申込書!$V$22:$V$41,ROW(申込書!U20)),申込書!$V$22:$V$41,0)),"")</f>
        <v/>
      </c>
      <c r="W23" s="77" t="str">
        <f>IFERROR(INDEX(申込書!P$22:P$41,MATCH(SMALL(申込書!$V$22:$V$41,ROW(申込書!V20)),申込書!$V$22:$V$41,0)),"")</f>
        <v/>
      </c>
      <c r="X23" s="77" t="str">
        <f>IFERROR(INDEX(申込書!Q$22:Q$41,MATCH(SMALL(申込書!$V$22:$V$41,ROW(申込書!W20)),申込書!$V$22:$V$41,0)),"")</f>
        <v/>
      </c>
      <c r="Y23" s="77" t="str">
        <f>IFERROR(INDEX(申込書!R$22:R$41,MATCH(SMALL(申込書!$V$22:$V$41,ROW(申込書!X20)),申込書!$V$22:$V$41,0)),"")</f>
        <v/>
      </c>
      <c r="AA23" s="74" t="str">
        <f t="shared" si="13"/>
        <v/>
      </c>
      <c r="AB23" s="74" t="str">
        <f t="shared" si="14"/>
        <v/>
      </c>
      <c r="AC23" s="74" t="str">
        <f t="shared" si="15"/>
        <v/>
      </c>
      <c r="AD23" s="74" t="str">
        <f t="shared" si="16"/>
        <v/>
      </c>
      <c r="AE23" s="74" t="str">
        <f t="shared" si="17"/>
        <v/>
      </c>
      <c r="AF23" s="74" t="str">
        <f t="shared" si="12"/>
        <v/>
      </c>
      <c r="AG23" s="74" t="str">
        <f t="shared" si="12"/>
        <v/>
      </c>
    </row>
    <row r="24" spans="1:33" ht="18.75" customHeight="1">
      <c r="P24" s="78"/>
      <c r="Q24" s="78"/>
      <c r="R24" s="78"/>
      <c r="S24" s="78"/>
      <c r="T24" s="78"/>
      <c r="U24" s="78"/>
      <c r="V24" s="78"/>
      <c r="W24" s="78"/>
      <c r="X24" s="78"/>
      <c r="Y24" s="78"/>
    </row>
    <row r="25" spans="1:33" ht="18.75" customHeight="1">
      <c r="A25" s="274" t="s">
        <v>73</v>
      </c>
      <c r="B25" s="274"/>
      <c r="C25" s="274"/>
      <c r="D25" s="274"/>
      <c r="E25" s="274"/>
      <c r="F25" s="274"/>
      <c r="H25" s="275" t="s">
        <v>76</v>
      </c>
      <c r="I25" s="275"/>
      <c r="J25" s="275"/>
      <c r="K25" s="275"/>
      <c r="L25" s="275"/>
      <c r="M25" s="275"/>
      <c r="P25" s="78" t="s">
        <v>64</v>
      </c>
      <c r="Q25" s="78"/>
      <c r="R25" s="78"/>
      <c r="S25" s="78"/>
      <c r="T25" s="78"/>
      <c r="U25" s="78"/>
      <c r="V25" s="78"/>
      <c r="W25" s="78"/>
      <c r="X25" s="78"/>
      <c r="Y25" s="78"/>
    </row>
    <row r="26" spans="1:33" ht="18.75" customHeight="1">
      <c r="A26" s="170" t="s">
        <v>58</v>
      </c>
      <c r="B26" s="170" t="s">
        <v>59</v>
      </c>
      <c r="C26" s="170" t="s">
        <v>7</v>
      </c>
      <c r="D26" s="170" t="s">
        <v>60</v>
      </c>
      <c r="E26" s="170" t="s">
        <v>42</v>
      </c>
      <c r="F26" s="170" t="s">
        <v>61</v>
      </c>
      <c r="H26" s="171" t="s">
        <v>58</v>
      </c>
      <c r="I26" s="171" t="s">
        <v>59</v>
      </c>
      <c r="J26" s="171" t="s">
        <v>7</v>
      </c>
      <c r="K26" s="171" t="s">
        <v>60</v>
      </c>
      <c r="L26" s="171" t="s">
        <v>42</v>
      </c>
      <c r="M26" s="171" t="s">
        <v>61</v>
      </c>
      <c r="P26" s="77" t="s">
        <v>59</v>
      </c>
      <c r="Q26" s="77" t="s">
        <v>7</v>
      </c>
      <c r="R26" s="77" t="s">
        <v>60</v>
      </c>
      <c r="S26" s="77" t="s">
        <v>42</v>
      </c>
      <c r="T26" s="77" t="s">
        <v>61</v>
      </c>
      <c r="U26" s="77" t="s">
        <v>65</v>
      </c>
      <c r="V26" s="77" t="s">
        <v>66</v>
      </c>
      <c r="W26" s="77" t="s">
        <v>67</v>
      </c>
      <c r="X26" s="77" t="s">
        <v>68</v>
      </c>
      <c r="Y26" s="77" t="s">
        <v>69</v>
      </c>
      <c r="AA26" s="76" t="s">
        <v>65</v>
      </c>
      <c r="AB26" s="76" t="s">
        <v>66</v>
      </c>
      <c r="AC26" s="76" t="s">
        <v>67</v>
      </c>
      <c r="AD26" s="76" t="s">
        <v>68</v>
      </c>
      <c r="AE26" s="76" t="s">
        <v>69</v>
      </c>
      <c r="AF26" s="74" t="s">
        <v>71</v>
      </c>
      <c r="AG26" s="74" t="s">
        <v>72</v>
      </c>
    </row>
    <row r="27" spans="1:33" ht="18.75" customHeight="1">
      <c r="A27" s="75">
        <v>1</v>
      </c>
      <c r="B27" s="75" t="str">
        <f t="shared" ref="B27:B46" si="18">IFERROR(INDEX(P$4:P$23,MATCH(SMALL($AB$4:$AB$23,ROW(A1)),$AB$4:$AB$23,0)),"")</f>
        <v/>
      </c>
      <c r="C27" s="75" t="str">
        <f t="shared" ref="C27:C46" si="19">IFERROR(INDEX(Q$4:Q$23,MATCH(SMALL($AB$4:$AB$23,ROW(B1)),$AB$4:$AB$23,0)),"")</f>
        <v/>
      </c>
      <c r="D27" s="75" t="str">
        <f t="shared" ref="D27:D46" si="20">IFERROR(INDEX(R$4:R$23,MATCH(SMALL($AB$4:$AB$23,ROW(C1)),$AB$4:$AB$23,0)),"")</f>
        <v/>
      </c>
      <c r="E27" s="75" t="str">
        <f t="shared" ref="E27:E46" si="21">IFERROR(INDEX(S$4:S$23,MATCH(SMALL($AB$4:$AB$23,ROW(D1)),$AB$4:$AB$23,0)),"")</f>
        <v/>
      </c>
      <c r="F27" s="75" t="str">
        <f t="shared" ref="F27:F46" si="22">IFERROR(INDEX(T$4:T$23,MATCH(SMALL($AB$4:$AB$23,ROW(E1)),$AB$4:$AB$23,0)),"")</f>
        <v/>
      </c>
      <c r="H27" s="75">
        <v>1</v>
      </c>
      <c r="I27" s="75" t="str">
        <f>IFERROR(INDEX(P$27:P$46,MATCH(SMALL($AB$27:$AB$46,ROW(A1)),$AB$27:$AB$46,0)),"")</f>
        <v/>
      </c>
      <c r="J27" s="75" t="str">
        <f>IFERROR(INDEX(Q$27:Q$46,MATCH(SMALL($AB$27:$AB$46,ROW(B1)),$AB$27:$AB$46,0)),"")</f>
        <v/>
      </c>
      <c r="K27" s="75" t="str">
        <f>IFERROR(INDEX(R$27:R$46,MATCH(SMALL($AB$27:$AB$46,ROW(C1)),$AB$27:$AB$46,0)),"")</f>
        <v/>
      </c>
      <c r="L27" s="75" t="str">
        <f>IFERROR(INDEX(S$27:S$46,MATCH(SMALL($AB$27:$AB$46,ROW(D1)),$AB$27:$AB$46,0)),"")</f>
        <v/>
      </c>
      <c r="M27" s="75" t="str">
        <f>IFERROR(INDEX(T$27:T$46,MATCH(SMALL($AB$27:$AB$46,ROW(E1)),$AB$27:$AB$46,0)),"")</f>
        <v/>
      </c>
      <c r="P27" s="77" t="str">
        <f>IFERROR(INDEX(申込書!A$22:A$41,MATCH(SMALL(申込書!$W$22:$W$41,ROW(申込書!U1)),申込書!$W$22:$W$41,0)),"")</f>
        <v/>
      </c>
      <c r="Q27" s="77" t="str">
        <f>IFERROR(INDEX(申込書!B$22:B$41,MATCH(SMALL(申込書!$W$22:$W$41,ROW(申込書!V1)),申込書!$W$22:$W$41,0)),"")</f>
        <v/>
      </c>
      <c r="R27" s="77" t="str">
        <f>IFERROR(INDEX(申込書!C$22:C$41,MATCH(SMALL(申込書!$W$22:$W$41,ROW(申込書!W1)),申込書!$W$22:$W$41,0)),"")</f>
        <v/>
      </c>
      <c r="S27" s="77" t="str">
        <f>IFERROR(INDEX(申込書!D$22:D$41,MATCH(SMALL(申込書!$W$22:$W$41,ROW(申込書!X1)),申込書!$W$22:$W$41,0)),"")</f>
        <v/>
      </c>
      <c r="T27" s="77" t="str">
        <f>IFERROR(INDEX(申込書!E$22:E$41,MATCH(SMALL(申込書!$W$22:$W$41,ROW(申込書!Y1)),申込書!$W$22:$W$41,0)),"")</f>
        <v/>
      </c>
      <c r="U27" s="77" t="str">
        <f>IFERROR(INDEX(申込書!N$22:N$41,MATCH(SMALL(申込書!$W$22:$W$41,ROW(申込書!Z1)),申込書!$W$22:$W$41,0)),"")</f>
        <v/>
      </c>
      <c r="V27" s="77" t="str">
        <f>IFERROR(INDEX(申込書!O$22:O$41,MATCH(SMALL(申込書!$W$22:$W$41,ROW(申込書!AA1)),申込書!$W$22:$W$41,0)),"")</f>
        <v/>
      </c>
      <c r="W27" s="77" t="str">
        <f>IFERROR(INDEX(申込書!P$22:P$41,MATCH(SMALL(申込書!$W$22:$W$41,ROW(申込書!AB1)),申込書!$W$22:$W$41,0)),"")</f>
        <v/>
      </c>
      <c r="X27" s="77" t="str">
        <f>IFERROR(INDEX(申込書!Q$22:Q$41,MATCH(SMALL(申込書!$W$22:$W$41,ROW(申込書!AC1)),申込書!$W$22:$W$41,0)),"")</f>
        <v/>
      </c>
      <c r="Y27" s="77" t="str">
        <f>IFERROR(INDEX(申込書!R$22:R$41,MATCH(SMALL(申込書!$W$22:$W$41,ROW(申込書!AD1)),申込書!$W$22:$W$41,0)),"")</f>
        <v/>
      </c>
      <c r="AA27" s="74" t="str">
        <f>IF(U27="〇",ROW(),"")</f>
        <v/>
      </c>
      <c r="AB27" s="74" t="str">
        <f t="shared" ref="AB27:AE35" si="23">IF(V27="〇",ROW(),"")</f>
        <v/>
      </c>
      <c r="AC27" s="74" t="str">
        <f t="shared" si="23"/>
        <v/>
      </c>
      <c r="AD27" s="74" t="str">
        <f t="shared" si="23"/>
        <v/>
      </c>
      <c r="AE27" s="74" t="str">
        <f t="shared" si="23"/>
        <v/>
      </c>
      <c r="AF27" s="74" t="str">
        <f>IF(X27="▲補欠",ROW(),"")</f>
        <v/>
      </c>
      <c r="AG27" s="74" t="str">
        <f>IF(Y27="▲補欠",ROW(),"")</f>
        <v/>
      </c>
    </row>
    <row r="28" spans="1:33" ht="18.75" customHeight="1">
      <c r="A28" s="75">
        <v>2</v>
      </c>
      <c r="B28" s="75" t="str">
        <f t="shared" si="18"/>
        <v/>
      </c>
      <c r="C28" s="75" t="str">
        <f t="shared" si="19"/>
        <v/>
      </c>
      <c r="D28" s="75" t="str">
        <f t="shared" si="20"/>
        <v/>
      </c>
      <c r="E28" s="75" t="str">
        <f t="shared" si="21"/>
        <v/>
      </c>
      <c r="F28" s="75" t="str">
        <f t="shared" si="22"/>
        <v/>
      </c>
      <c r="H28" s="75">
        <v>2</v>
      </c>
      <c r="I28" s="75" t="str">
        <f t="shared" ref="I28:I46" si="24">IFERROR(INDEX(P$27:P$46,MATCH(SMALL($AB$27:$AB$46,ROW(A2)),$AB$27:$AB$46,0)),"")</f>
        <v/>
      </c>
      <c r="J28" s="75" t="str">
        <f t="shared" ref="J28:J46" si="25">IFERROR(INDEX(Q$27:Q$46,MATCH(SMALL($AB$27:$AB$46,ROW(B2)),$AB$27:$AB$46,0)),"")</f>
        <v/>
      </c>
      <c r="K28" s="75" t="str">
        <f t="shared" ref="K28:K46" si="26">IFERROR(INDEX(R$27:R$46,MATCH(SMALL($AB$27:$AB$46,ROW(C2)),$AB$27:$AB$46,0)),"")</f>
        <v/>
      </c>
      <c r="L28" s="75" t="str">
        <f t="shared" ref="L28:L46" si="27">IFERROR(INDEX(S$27:S$46,MATCH(SMALL($AB$27:$AB$46,ROW(D2)),$AB$27:$AB$46,0)),"")</f>
        <v/>
      </c>
      <c r="M28" s="75" t="str">
        <f t="shared" ref="M28:M46" si="28">IFERROR(INDEX(T$27:T$46,MATCH(SMALL($AB$27:$AB$46,ROW(E2)),$AB$27:$AB$46,0)),"")</f>
        <v/>
      </c>
      <c r="P28" s="77" t="str">
        <f>IFERROR(INDEX(申込書!A$22:A$41,MATCH(SMALL(申込書!$W$22:$W$41,ROW(申込書!U2)),申込書!$W$22:$W$41,0)),"")</f>
        <v/>
      </c>
      <c r="Q28" s="77" t="str">
        <f>IFERROR(INDEX(申込書!B$22:B$41,MATCH(SMALL(申込書!$W$22:$W$41,ROW(申込書!V2)),申込書!$W$22:$W$41,0)),"")</f>
        <v/>
      </c>
      <c r="R28" s="77" t="str">
        <f>IFERROR(INDEX(申込書!C$22:C$41,MATCH(SMALL(申込書!$W$22:$W$41,ROW(申込書!W2)),申込書!$W$22:$W$41,0)),"")</f>
        <v/>
      </c>
      <c r="S28" s="77" t="str">
        <f>IFERROR(INDEX(申込書!D$22:D$41,MATCH(SMALL(申込書!$W$22:$W$41,ROW(申込書!X2)),申込書!$W$22:$W$41,0)),"")</f>
        <v/>
      </c>
      <c r="T28" s="77" t="str">
        <f>IFERROR(INDEX(申込書!E$22:E$41,MATCH(SMALL(申込書!$W$22:$W$41,ROW(申込書!Y2)),申込書!$W$22:$W$41,0)),"")</f>
        <v/>
      </c>
      <c r="U28" s="77" t="str">
        <f>IFERROR(INDEX(申込書!N$22:N$41,MATCH(SMALL(申込書!$W$22:$W$41,ROW(申込書!Z2)),申込書!$W$22:$W$41,0)),"")</f>
        <v/>
      </c>
      <c r="V28" s="77" t="str">
        <f>IFERROR(INDEX(申込書!O$22:O$41,MATCH(SMALL(申込書!$W$22:$W$41,ROW(申込書!AA2)),申込書!$W$22:$W$41,0)),"")</f>
        <v/>
      </c>
      <c r="W28" s="77" t="str">
        <f>IFERROR(INDEX(申込書!P$22:P$41,MATCH(SMALL(申込書!$W$22:$W$41,ROW(申込書!AB2)),申込書!$W$22:$W$41,0)),"")</f>
        <v/>
      </c>
      <c r="X28" s="77" t="str">
        <f>IFERROR(INDEX(申込書!Q$22:Q$41,MATCH(SMALL(申込書!$W$22:$W$41,ROW(申込書!AC2)),申込書!$W$22:$W$41,0)),"")</f>
        <v/>
      </c>
      <c r="Y28" s="77" t="str">
        <f>IFERROR(INDEX(申込書!R$22:R$41,MATCH(SMALL(申込書!$W$22:$W$41,ROW(申込書!AD2)),申込書!$W$22:$W$41,0)),"")</f>
        <v/>
      </c>
      <c r="AA28" s="74" t="str">
        <f t="shared" ref="AA28:AA35" si="29">IF(U28="〇",ROW(),"")</f>
        <v/>
      </c>
      <c r="AB28" s="74" t="str">
        <f t="shared" si="23"/>
        <v/>
      </c>
      <c r="AC28" s="74" t="str">
        <f t="shared" si="23"/>
        <v/>
      </c>
      <c r="AD28" s="74" t="str">
        <f t="shared" si="23"/>
        <v/>
      </c>
      <c r="AE28" s="74" t="str">
        <f t="shared" si="23"/>
        <v/>
      </c>
      <c r="AF28" s="74" t="str">
        <f t="shared" ref="AF28:AF46" si="30">IF(X28="▲補欠",ROW(),"")</f>
        <v/>
      </c>
      <c r="AG28" s="74" t="str">
        <f t="shared" ref="AG28:AG46" si="31">IF(Y28="▲補欠",ROW(),"")</f>
        <v/>
      </c>
    </row>
    <row r="29" spans="1:33" ht="18.75" customHeight="1">
      <c r="A29" s="75">
        <v>3</v>
      </c>
      <c r="B29" s="75" t="str">
        <f t="shared" si="18"/>
        <v/>
      </c>
      <c r="C29" s="75" t="str">
        <f t="shared" si="19"/>
        <v/>
      </c>
      <c r="D29" s="75" t="str">
        <f t="shared" si="20"/>
        <v/>
      </c>
      <c r="E29" s="75" t="str">
        <f t="shared" si="21"/>
        <v/>
      </c>
      <c r="F29" s="75" t="str">
        <f t="shared" si="22"/>
        <v/>
      </c>
      <c r="H29" s="75">
        <v>3</v>
      </c>
      <c r="I29" s="75" t="str">
        <f t="shared" si="24"/>
        <v/>
      </c>
      <c r="J29" s="75" t="str">
        <f t="shared" si="25"/>
        <v/>
      </c>
      <c r="K29" s="75" t="str">
        <f t="shared" si="26"/>
        <v/>
      </c>
      <c r="L29" s="75" t="str">
        <f t="shared" si="27"/>
        <v/>
      </c>
      <c r="M29" s="75" t="str">
        <f t="shared" si="28"/>
        <v/>
      </c>
      <c r="P29" s="77" t="str">
        <f>IFERROR(INDEX(申込書!A$22:A$41,MATCH(SMALL(申込書!$W$22:$W$41,ROW(申込書!U3)),申込書!$W$22:$W$41,0)),"")</f>
        <v/>
      </c>
      <c r="Q29" s="77" t="str">
        <f>IFERROR(INDEX(申込書!B$22:B$41,MATCH(SMALL(申込書!$W$22:$W$41,ROW(申込書!V3)),申込書!$W$22:$W$41,0)),"")</f>
        <v/>
      </c>
      <c r="R29" s="77" t="str">
        <f>IFERROR(INDEX(申込書!C$22:C$41,MATCH(SMALL(申込書!$W$22:$W$41,ROW(申込書!W3)),申込書!$W$22:$W$41,0)),"")</f>
        <v/>
      </c>
      <c r="S29" s="77" t="str">
        <f>IFERROR(INDEX(申込書!D$22:D$41,MATCH(SMALL(申込書!$W$22:$W$41,ROW(申込書!X3)),申込書!$W$22:$W$41,0)),"")</f>
        <v/>
      </c>
      <c r="T29" s="77" t="str">
        <f>IFERROR(INDEX(申込書!E$22:E$41,MATCH(SMALL(申込書!$W$22:$W$41,ROW(申込書!Y3)),申込書!$W$22:$W$41,0)),"")</f>
        <v/>
      </c>
      <c r="U29" s="77" t="str">
        <f>IFERROR(INDEX(申込書!N$22:N$41,MATCH(SMALL(申込書!$W$22:$W$41,ROW(申込書!Z3)),申込書!$W$22:$W$41,0)),"")</f>
        <v/>
      </c>
      <c r="V29" s="77" t="str">
        <f>IFERROR(INDEX(申込書!O$22:O$41,MATCH(SMALL(申込書!$W$22:$W$41,ROW(申込書!AA3)),申込書!$W$22:$W$41,0)),"")</f>
        <v/>
      </c>
      <c r="W29" s="77" t="str">
        <f>IFERROR(INDEX(申込書!P$22:P$41,MATCH(SMALL(申込書!$W$22:$W$41,ROW(申込書!AB3)),申込書!$W$22:$W$41,0)),"")</f>
        <v/>
      </c>
      <c r="X29" s="77" t="str">
        <f>IFERROR(INDEX(申込書!Q$22:Q$41,MATCH(SMALL(申込書!$W$22:$W$41,ROW(申込書!AC3)),申込書!$W$22:$W$41,0)),"")</f>
        <v/>
      </c>
      <c r="Y29" s="77" t="str">
        <f>IFERROR(INDEX(申込書!R$22:R$41,MATCH(SMALL(申込書!$W$22:$W$41,ROW(申込書!AD3)),申込書!$W$22:$W$41,0)),"")</f>
        <v/>
      </c>
      <c r="AA29" s="74" t="str">
        <f t="shared" si="29"/>
        <v/>
      </c>
      <c r="AB29" s="74" t="str">
        <f t="shared" si="23"/>
        <v/>
      </c>
      <c r="AC29" s="74" t="str">
        <f t="shared" si="23"/>
        <v/>
      </c>
      <c r="AD29" s="74" t="str">
        <f t="shared" si="23"/>
        <v/>
      </c>
      <c r="AE29" s="74" t="str">
        <f t="shared" si="23"/>
        <v/>
      </c>
      <c r="AF29" s="74" t="str">
        <f t="shared" si="30"/>
        <v/>
      </c>
      <c r="AG29" s="74" t="str">
        <f t="shared" si="31"/>
        <v/>
      </c>
    </row>
    <row r="30" spans="1:33" ht="18.75" customHeight="1">
      <c r="A30" s="75">
        <v>4</v>
      </c>
      <c r="B30" s="75" t="str">
        <f t="shared" si="18"/>
        <v/>
      </c>
      <c r="C30" s="75" t="str">
        <f t="shared" si="19"/>
        <v/>
      </c>
      <c r="D30" s="75" t="str">
        <f t="shared" si="20"/>
        <v/>
      </c>
      <c r="E30" s="75" t="str">
        <f t="shared" si="21"/>
        <v/>
      </c>
      <c r="F30" s="75" t="str">
        <f t="shared" si="22"/>
        <v/>
      </c>
      <c r="H30" s="75">
        <v>4</v>
      </c>
      <c r="I30" s="75" t="str">
        <f t="shared" si="24"/>
        <v/>
      </c>
      <c r="J30" s="75" t="str">
        <f t="shared" si="25"/>
        <v/>
      </c>
      <c r="K30" s="75" t="str">
        <f t="shared" si="26"/>
        <v/>
      </c>
      <c r="L30" s="75" t="str">
        <f t="shared" si="27"/>
        <v/>
      </c>
      <c r="M30" s="75" t="str">
        <f t="shared" si="28"/>
        <v/>
      </c>
      <c r="P30" s="77" t="str">
        <f>IFERROR(INDEX(申込書!A$22:A$41,MATCH(SMALL(申込書!$W$22:$W$41,ROW(申込書!U4)),申込書!$W$22:$W$41,0)),"")</f>
        <v/>
      </c>
      <c r="Q30" s="77" t="str">
        <f>IFERROR(INDEX(申込書!B$22:B$41,MATCH(SMALL(申込書!$W$22:$W$41,ROW(申込書!V4)),申込書!$W$22:$W$41,0)),"")</f>
        <v/>
      </c>
      <c r="R30" s="77" t="str">
        <f>IFERROR(INDEX(申込書!C$22:C$41,MATCH(SMALL(申込書!$W$22:$W$41,ROW(申込書!W4)),申込書!$W$22:$W$41,0)),"")</f>
        <v/>
      </c>
      <c r="S30" s="77" t="str">
        <f>IFERROR(INDEX(申込書!D$22:D$41,MATCH(SMALL(申込書!$W$22:$W$41,ROW(申込書!X4)),申込書!$W$22:$W$41,0)),"")</f>
        <v/>
      </c>
      <c r="T30" s="77" t="str">
        <f>IFERROR(INDEX(申込書!E$22:E$41,MATCH(SMALL(申込書!$W$22:$W$41,ROW(申込書!Y4)),申込書!$W$22:$W$41,0)),"")</f>
        <v/>
      </c>
      <c r="U30" s="77" t="str">
        <f>IFERROR(INDEX(申込書!N$22:N$41,MATCH(SMALL(申込書!$W$22:$W$41,ROW(申込書!Z4)),申込書!$W$22:$W$41,0)),"")</f>
        <v/>
      </c>
      <c r="V30" s="77" t="str">
        <f>IFERROR(INDEX(申込書!O$22:O$41,MATCH(SMALL(申込書!$W$22:$W$41,ROW(申込書!AA4)),申込書!$W$22:$W$41,0)),"")</f>
        <v/>
      </c>
      <c r="W30" s="77" t="str">
        <f>IFERROR(INDEX(申込書!P$22:P$41,MATCH(SMALL(申込書!$W$22:$W$41,ROW(申込書!AB4)),申込書!$W$22:$W$41,0)),"")</f>
        <v/>
      </c>
      <c r="X30" s="77" t="str">
        <f>IFERROR(INDEX(申込書!Q$22:Q$41,MATCH(SMALL(申込書!$W$22:$W$41,ROW(申込書!AC4)),申込書!$W$22:$W$41,0)),"")</f>
        <v/>
      </c>
      <c r="Y30" s="77" t="str">
        <f>IFERROR(INDEX(申込書!R$22:R$41,MATCH(SMALL(申込書!$W$22:$W$41,ROW(申込書!AD4)),申込書!$W$22:$W$41,0)),"")</f>
        <v/>
      </c>
      <c r="AA30" s="74" t="str">
        <f t="shared" si="29"/>
        <v/>
      </c>
      <c r="AB30" s="74" t="str">
        <f t="shared" si="23"/>
        <v/>
      </c>
      <c r="AC30" s="74" t="str">
        <f t="shared" si="23"/>
        <v/>
      </c>
      <c r="AD30" s="74" t="str">
        <f t="shared" si="23"/>
        <v/>
      </c>
      <c r="AE30" s="74" t="str">
        <f t="shared" si="23"/>
        <v/>
      </c>
      <c r="AF30" s="74" t="str">
        <f t="shared" si="30"/>
        <v/>
      </c>
      <c r="AG30" s="74" t="str">
        <f t="shared" si="31"/>
        <v/>
      </c>
    </row>
    <row r="31" spans="1:33" ht="18.75" customHeight="1">
      <c r="A31" s="75">
        <v>5</v>
      </c>
      <c r="B31" s="75" t="str">
        <f t="shared" si="18"/>
        <v/>
      </c>
      <c r="C31" s="75" t="str">
        <f t="shared" si="19"/>
        <v/>
      </c>
      <c r="D31" s="75" t="str">
        <f t="shared" si="20"/>
        <v/>
      </c>
      <c r="E31" s="75" t="str">
        <f t="shared" si="21"/>
        <v/>
      </c>
      <c r="F31" s="75" t="str">
        <f t="shared" si="22"/>
        <v/>
      </c>
      <c r="H31" s="75">
        <v>5</v>
      </c>
      <c r="I31" s="75" t="str">
        <f t="shared" si="24"/>
        <v/>
      </c>
      <c r="J31" s="75" t="str">
        <f t="shared" si="25"/>
        <v/>
      </c>
      <c r="K31" s="75" t="str">
        <f t="shared" si="26"/>
        <v/>
      </c>
      <c r="L31" s="75" t="str">
        <f t="shared" si="27"/>
        <v/>
      </c>
      <c r="M31" s="75" t="str">
        <f t="shared" si="28"/>
        <v/>
      </c>
      <c r="P31" s="77" t="str">
        <f>IFERROR(INDEX(申込書!A$22:A$41,MATCH(SMALL(申込書!$W$22:$W$41,ROW(申込書!U5)),申込書!$W$22:$W$41,0)),"")</f>
        <v/>
      </c>
      <c r="Q31" s="77" t="str">
        <f>IFERROR(INDEX(申込書!B$22:B$41,MATCH(SMALL(申込書!$W$22:$W$41,ROW(申込書!V5)),申込書!$W$22:$W$41,0)),"")</f>
        <v/>
      </c>
      <c r="R31" s="77" t="str">
        <f>IFERROR(INDEX(申込書!C$22:C$41,MATCH(SMALL(申込書!$W$22:$W$41,ROW(申込書!W5)),申込書!$W$22:$W$41,0)),"")</f>
        <v/>
      </c>
      <c r="S31" s="77" t="str">
        <f>IFERROR(INDEX(申込書!D$22:D$41,MATCH(SMALL(申込書!$W$22:$W$41,ROW(申込書!X5)),申込書!$W$22:$W$41,0)),"")</f>
        <v/>
      </c>
      <c r="T31" s="77" t="str">
        <f>IFERROR(INDEX(申込書!E$22:E$41,MATCH(SMALL(申込書!$W$22:$W$41,ROW(申込書!Y5)),申込書!$W$22:$W$41,0)),"")</f>
        <v/>
      </c>
      <c r="U31" s="77" t="str">
        <f>IFERROR(INDEX(申込書!N$22:N$41,MATCH(SMALL(申込書!$W$22:$W$41,ROW(申込書!Z5)),申込書!$W$22:$W$41,0)),"")</f>
        <v/>
      </c>
      <c r="V31" s="77" t="str">
        <f>IFERROR(INDEX(申込書!O$22:O$41,MATCH(SMALL(申込書!$W$22:$W$41,ROW(申込書!AA5)),申込書!$W$22:$W$41,0)),"")</f>
        <v/>
      </c>
      <c r="W31" s="77" t="str">
        <f>IFERROR(INDEX(申込書!P$22:P$41,MATCH(SMALL(申込書!$W$22:$W$41,ROW(申込書!AB5)),申込書!$W$22:$W$41,0)),"")</f>
        <v/>
      </c>
      <c r="X31" s="77" t="str">
        <f>IFERROR(INDEX(申込書!Q$22:Q$41,MATCH(SMALL(申込書!$W$22:$W$41,ROW(申込書!AC5)),申込書!$W$22:$W$41,0)),"")</f>
        <v/>
      </c>
      <c r="Y31" s="77" t="str">
        <f>IFERROR(INDEX(申込書!R$22:R$41,MATCH(SMALL(申込書!$W$22:$W$41,ROW(申込書!AD5)),申込書!$W$22:$W$41,0)),"")</f>
        <v/>
      </c>
      <c r="AA31" s="74" t="str">
        <f t="shared" si="29"/>
        <v/>
      </c>
      <c r="AB31" s="74" t="str">
        <f t="shared" si="23"/>
        <v/>
      </c>
      <c r="AC31" s="74" t="str">
        <f t="shared" si="23"/>
        <v/>
      </c>
      <c r="AD31" s="74" t="str">
        <f t="shared" si="23"/>
        <v/>
      </c>
      <c r="AE31" s="74" t="str">
        <f t="shared" si="23"/>
        <v/>
      </c>
      <c r="AF31" s="74" t="str">
        <f t="shared" si="30"/>
        <v/>
      </c>
      <c r="AG31" s="74" t="str">
        <f t="shared" si="31"/>
        <v/>
      </c>
    </row>
    <row r="32" spans="1:33" ht="18.75" customHeight="1">
      <c r="A32" s="75">
        <v>6</v>
      </c>
      <c r="B32" s="75" t="str">
        <f t="shared" si="18"/>
        <v/>
      </c>
      <c r="C32" s="75" t="str">
        <f t="shared" si="19"/>
        <v/>
      </c>
      <c r="D32" s="75" t="str">
        <f t="shared" si="20"/>
        <v/>
      </c>
      <c r="E32" s="75" t="str">
        <f t="shared" si="21"/>
        <v/>
      </c>
      <c r="F32" s="75" t="str">
        <f t="shared" si="22"/>
        <v/>
      </c>
      <c r="H32" s="75">
        <v>6</v>
      </c>
      <c r="I32" s="75" t="str">
        <f t="shared" si="24"/>
        <v/>
      </c>
      <c r="J32" s="75" t="str">
        <f t="shared" si="25"/>
        <v/>
      </c>
      <c r="K32" s="75" t="str">
        <f t="shared" si="26"/>
        <v/>
      </c>
      <c r="L32" s="75" t="str">
        <f t="shared" si="27"/>
        <v/>
      </c>
      <c r="M32" s="75" t="str">
        <f t="shared" si="28"/>
        <v/>
      </c>
      <c r="P32" s="77" t="str">
        <f>IFERROR(INDEX(申込書!A$22:A$41,MATCH(SMALL(申込書!$W$22:$W$41,ROW(申込書!U6)),申込書!$W$22:$W$41,0)),"")</f>
        <v/>
      </c>
      <c r="Q32" s="77" t="str">
        <f>IFERROR(INDEX(申込書!B$22:B$41,MATCH(SMALL(申込書!$W$22:$W$41,ROW(申込書!V6)),申込書!$W$22:$W$41,0)),"")</f>
        <v/>
      </c>
      <c r="R32" s="77" t="str">
        <f>IFERROR(INDEX(申込書!C$22:C$41,MATCH(SMALL(申込書!$W$22:$W$41,ROW(申込書!W6)),申込書!$W$22:$W$41,0)),"")</f>
        <v/>
      </c>
      <c r="S32" s="77" t="str">
        <f>IFERROR(INDEX(申込書!D$22:D$41,MATCH(SMALL(申込書!$W$22:$W$41,ROW(申込書!X6)),申込書!$W$22:$W$41,0)),"")</f>
        <v/>
      </c>
      <c r="T32" s="77" t="str">
        <f>IFERROR(INDEX(申込書!E$22:E$41,MATCH(SMALL(申込書!$W$22:$W$41,ROW(申込書!Y6)),申込書!$W$22:$W$41,0)),"")</f>
        <v/>
      </c>
      <c r="U32" s="77" t="str">
        <f>IFERROR(INDEX(申込書!N$22:N$41,MATCH(SMALL(申込書!$W$22:$W$41,ROW(申込書!Z6)),申込書!$W$22:$W$41,0)),"")</f>
        <v/>
      </c>
      <c r="V32" s="77" t="str">
        <f>IFERROR(INDEX(申込書!O$22:O$41,MATCH(SMALL(申込書!$W$22:$W$41,ROW(申込書!AA6)),申込書!$W$22:$W$41,0)),"")</f>
        <v/>
      </c>
      <c r="W32" s="77" t="str">
        <f>IFERROR(INDEX(申込書!P$22:P$41,MATCH(SMALL(申込書!$W$22:$W$41,ROW(申込書!AB6)),申込書!$W$22:$W$41,0)),"")</f>
        <v/>
      </c>
      <c r="X32" s="77" t="str">
        <f>IFERROR(INDEX(申込書!Q$22:Q$41,MATCH(SMALL(申込書!$W$22:$W$41,ROW(申込書!AC6)),申込書!$W$22:$W$41,0)),"")</f>
        <v/>
      </c>
      <c r="Y32" s="77" t="str">
        <f>IFERROR(INDEX(申込書!R$22:R$41,MATCH(SMALL(申込書!$W$22:$W$41,ROW(申込書!AD6)),申込書!$W$22:$W$41,0)),"")</f>
        <v/>
      </c>
      <c r="AA32" s="74" t="str">
        <f t="shared" si="29"/>
        <v/>
      </c>
      <c r="AB32" s="74" t="str">
        <f t="shared" si="23"/>
        <v/>
      </c>
      <c r="AC32" s="74" t="str">
        <f t="shared" si="23"/>
        <v/>
      </c>
      <c r="AD32" s="74" t="str">
        <f t="shared" si="23"/>
        <v/>
      </c>
      <c r="AE32" s="74" t="str">
        <f t="shared" si="23"/>
        <v/>
      </c>
      <c r="AF32" s="74" t="str">
        <f t="shared" si="30"/>
        <v/>
      </c>
      <c r="AG32" s="74" t="str">
        <f t="shared" si="31"/>
        <v/>
      </c>
    </row>
    <row r="33" spans="1:33" ht="18.75" customHeight="1">
      <c r="A33" s="75">
        <v>7</v>
      </c>
      <c r="B33" s="75" t="str">
        <f t="shared" si="18"/>
        <v/>
      </c>
      <c r="C33" s="75" t="str">
        <f t="shared" si="19"/>
        <v/>
      </c>
      <c r="D33" s="75" t="str">
        <f t="shared" si="20"/>
        <v/>
      </c>
      <c r="E33" s="75" t="str">
        <f t="shared" si="21"/>
        <v/>
      </c>
      <c r="F33" s="75" t="str">
        <f t="shared" si="22"/>
        <v/>
      </c>
      <c r="H33" s="75">
        <v>7</v>
      </c>
      <c r="I33" s="75" t="str">
        <f t="shared" si="24"/>
        <v/>
      </c>
      <c r="J33" s="75" t="str">
        <f t="shared" si="25"/>
        <v/>
      </c>
      <c r="K33" s="75" t="str">
        <f t="shared" si="26"/>
        <v/>
      </c>
      <c r="L33" s="75" t="str">
        <f t="shared" si="27"/>
        <v/>
      </c>
      <c r="M33" s="75" t="str">
        <f t="shared" si="28"/>
        <v/>
      </c>
      <c r="P33" s="77" t="str">
        <f>IFERROR(INDEX(申込書!A$22:A$41,MATCH(SMALL(申込書!$W$22:$W$41,ROW(申込書!U7)),申込書!$W$22:$W$41,0)),"")</f>
        <v/>
      </c>
      <c r="Q33" s="77" t="str">
        <f>IFERROR(INDEX(申込書!B$22:B$41,MATCH(SMALL(申込書!$W$22:$W$41,ROW(申込書!V7)),申込書!$W$22:$W$41,0)),"")</f>
        <v/>
      </c>
      <c r="R33" s="77" t="str">
        <f>IFERROR(INDEX(申込書!C$22:C$41,MATCH(SMALL(申込書!$W$22:$W$41,ROW(申込書!W7)),申込書!$W$22:$W$41,0)),"")</f>
        <v/>
      </c>
      <c r="S33" s="77" t="str">
        <f>IFERROR(INDEX(申込書!D$22:D$41,MATCH(SMALL(申込書!$W$22:$W$41,ROW(申込書!X7)),申込書!$W$22:$W$41,0)),"")</f>
        <v/>
      </c>
      <c r="T33" s="77" t="str">
        <f>IFERROR(INDEX(申込書!E$22:E$41,MATCH(SMALL(申込書!$W$22:$W$41,ROW(申込書!Y7)),申込書!$W$22:$W$41,0)),"")</f>
        <v/>
      </c>
      <c r="U33" s="77" t="str">
        <f>IFERROR(INDEX(申込書!N$22:N$41,MATCH(SMALL(申込書!$W$22:$W$41,ROW(申込書!Z7)),申込書!$W$22:$W$41,0)),"")</f>
        <v/>
      </c>
      <c r="V33" s="77" t="str">
        <f>IFERROR(INDEX(申込書!O$22:O$41,MATCH(SMALL(申込書!$W$22:$W$41,ROW(申込書!AA7)),申込書!$W$22:$W$41,0)),"")</f>
        <v/>
      </c>
      <c r="W33" s="77" t="str">
        <f>IFERROR(INDEX(申込書!P$22:P$41,MATCH(SMALL(申込書!$W$22:$W$41,ROW(申込書!AB7)),申込書!$W$22:$W$41,0)),"")</f>
        <v/>
      </c>
      <c r="X33" s="77" t="str">
        <f>IFERROR(INDEX(申込書!Q$22:Q$41,MATCH(SMALL(申込書!$W$22:$W$41,ROW(申込書!AC7)),申込書!$W$22:$W$41,0)),"")</f>
        <v/>
      </c>
      <c r="Y33" s="77" t="str">
        <f>IFERROR(INDEX(申込書!R$22:R$41,MATCH(SMALL(申込書!$W$22:$W$41,ROW(申込書!AD7)),申込書!$W$22:$W$41,0)),"")</f>
        <v/>
      </c>
      <c r="AA33" s="74" t="str">
        <f t="shared" si="29"/>
        <v/>
      </c>
      <c r="AB33" s="74" t="str">
        <f t="shared" si="23"/>
        <v/>
      </c>
      <c r="AC33" s="74" t="str">
        <f t="shared" si="23"/>
        <v/>
      </c>
      <c r="AD33" s="74" t="str">
        <f t="shared" si="23"/>
        <v/>
      </c>
      <c r="AE33" s="74" t="str">
        <f t="shared" si="23"/>
        <v/>
      </c>
      <c r="AF33" s="74" t="str">
        <f t="shared" si="30"/>
        <v/>
      </c>
      <c r="AG33" s="74" t="str">
        <f t="shared" si="31"/>
        <v/>
      </c>
    </row>
    <row r="34" spans="1:33" ht="18.75" customHeight="1">
      <c r="A34" s="75">
        <v>8</v>
      </c>
      <c r="B34" s="75" t="str">
        <f t="shared" si="18"/>
        <v/>
      </c>
      <c r="C34" s="75" t="str">
        <f t="shared" si="19"/>
        <v/>
      </c>
      <c r="D34" s="75" t="str">
        <f t="shared" si="20"/>
        <v/>
      </c>
      <c r="E34" s="75" t="str">
        <f t="shared" si="21"/>
        <v/>
      </c>
      <c r="F34" s="75" t="str">
        <f t="shared" si="22"/>
        <v/>
      </c>
      <c r="H34" s="75">
        <v>8</v>
      </c>
      <c r="I34" s="75" t="str">
        <f t="shared" si="24"/>
        <v/>
      </c>
      <c r="J34" s="75" t="str">
        <f t="shared" si="25"/>
        <v/>
      </c>
      <c r="K34" s="75" t="str">
        <f t="shared" si="26"/>
        <v/>
      </c>
      <c r="L34" s="75" t="str">
        <f t="shared" si="27"/>
        <v/>
      </c>
      <c r="M34" s="75" t="str">
        <f t="shared" si="28"/>
        <v/>
      </c>
      <c r="P34" s="77" t="str">
        <f>IFERROR(INDEX(申込書!A$22:A$41,MATCH(SMALL(申込書!$W$22:$W$41,ROW(申込書!U8)),申込書!$W$22:$W$41,0)),"")</f>
        <v/>
      </c>
      <c r="Q34" s="77" t="str">
        <f>IFERROR(INDEX(申込書!B$22:B$41,MATCH(SMALL(申込書!$W$22:$W$41,ROW(申込書!V8)),申込書!$W$22:$W$41,0)),"")</f>
        <v/>
      </c>
      <c r="R34" s="77" t="str">
        <f>IFERROR(INDEX(申込書!C$22:C$41,MATCH(SMALL(申込書!$W$22:$W$41,ROW(申込書!W8)),申込書!$W$22:$W$41,0)),"")</f>
        <v/>
      </c>
      <c r="S34" s="77" t="str">
        <f>IFERROR(INDEX(申込書!D$22:D$41,MATCH(SMALL(申込書!$W$22:$W$41,ROW(申込書!X8)),申込書!$W$22:$W$41,0)),"")</f>
        <v/>
      </c>
      <c r="T34" s="77" t="str">
        <f>IFERROR(INDEX(申込書!E$22:E$41,MATCH(SMALL(申込書!$W$22:$W$41,ROW(申込書!Y8)),申込書!$W$22:$W$41,0)),"")</f>
        <v/>
      </c>
      <c r="U34" s="77" t="str">
        <f>IFERROR(INDEX(申込書!N$22:N$41,MATCH(SMALL(申込書!$W$22:$W$41,ROW(申込書!Z8)),申込書!$W$22:$W$41,0)),"")</f>
        <v/>
      </c>
      <c r="V34" s="77" t="str">
        <f>IFERROR(INDEX(申込書!O$22:O$41,MATCH(SMALL(申込書!$W$22:$W$41,ROW(申込書!AA8)),申込書!$W$22:$W$41,0)),"")</f>
        <v/>
      </c>
      <c r="W34" s="77" t="str">
        <f>IFERROR(INDEX(申込書!P$22:P$41,MATCH(SMALL(申込書!$W$22:$W$41,ROW(申込書!AB8)),申込書!$W$22:$W$41,0)),"")</f>
        <v/>
      </c>
      <c r="X34" s="77" t="str">
        <f>IFERROR(INDEX(申込書!Q$22:Q$41,MATCH(SMALL(申込書!$W$22:$W$41,ROW(申込書!AC8)),申込書!$W$22:$W$41,0)),"")</f>
        <v/>
      </c>
      <c r="Y34" s="77" t="str">
        <f>IFERROR(INDEX(申込書!R$22:R$41,MATCH(SMALL(申込書!$W$22:$W$41,ROW(申込書!AD8)),申込書!$W$22:$W$41,0)),"")</f>
        <v/>
      </c>
      <c r="AA34" s="74" t="str">
        <f t="shared" si="29"/>
        <v/>
      </c>
      <c r="AB34" s="74" t="str">
        <f t="shared" si="23"/>
        <v/>
      </c>
      <c r="AC34" s="74" t="str">
        <f t="shared" si="23"/>
        <v/>
      </c>
      <c r="AD34" s="74" t="str">
        <f t="shared" si="23"/>
        <v/>
      </c>
      <c r="AE34" s="74" t="str">
        <f t="shared" si="23"/>
        <v/>
      </c>
      <c r="AF34" s="74" t="str">
        <f t="shared" si="30"/>
        <v/>
      </c>
      <c r="AG34" s="74" t="str">
        <f t="shared" si="31"/>
        <v/>
      </c>
    </row>
    <row r="35" spans="1:33" ht="18.75" customHeight="1">
      <c r="A35" s="75">
        <v>9</v>
      </c>
      <c r="B35" s="75" t="str">
        <f t="shared" si="18"/>
        <v/>
      </c>
      <c r="C35" s="75" t="str">
        <f t="shared" si="19"/>
        <v/>
      </c>
      <c r="D35" s="75" t="str">
        <f t="shared" si="20"/>
        <v/>
      </c>
      <c r="E35" s="75" t="str">
        <f t="shared" si="21"/>
        <v/>
      </c>
      <c r="F35" s="75" t="str">
        <f t="shared" si="22"/>
        <v/>
      </c>
      <c r="H35" s="75">
        <v>9</v>
      </c>
      <c r="I35" s="75" t="str">
        <f t="shared" si="24"/>
        <v/>
      </c>
      <c r="J35" s="75" t="str">
        <f t="shared" si="25"/>
        <v/>
      </c>
      <c r="K35" s="75" t="str">
        <f t="shared" si="26"/>
        <v/>
      </c>
      <c r="L35" s="75" t="str">
        <f t="shared" si="27"/>
        <v/>
      </c>
      <c r="M35" s="75" t="str">
        <f t="shared" si="28"/>
        <v/>
      </c>
      <c r="P35" s="77" t="str">
        <f>IFERROR(INDEX(申込書!A$22:A$41,MATCH(SMALL(申込書!$W$22:$W$41,ROW(申込書!U9)),申込書!$W$22:$W$41,0)),"")</f>
        <v/>
      </c>
      <c r="Q35" s="77" t="str">
        <f>IFERROR(INDEX(申込書!B$22:B$41,MATCH(SMALL(申込書!$W$22:$W$41,ROW(申込書!V9)),申込書!$W$22:$W$41,0)),"")</f>
        <v/>
      </c>
      <c r="R35" s="77" t="str">
        <f>IFERROR(INDEX(申込書!C$22:C$41,MATCH(SMALL(申込書!$W$22:$W$41,ROW(申込書!W9)),申込書!$W$22:$W$41,0)),"")</f>
        <v/>
      </c>
      <c r="S35" s="77" t="str">
        <f>IFERROR(INDEX(申込書!D$22:D$41,MATCH(SMALL(申込書!$W$22:$W$41,ROW(申込書!X9)),申込書!$W$22:$W$41,0)),"")</f>
        <v/>
      </c>
      <c r="T35" s="77" t="str">
        <f>IFERROR(INDEX(申込書!E$22:E$41,MATCH(SMALL(申込書!$W$22:$W$41,ROW(申込書!Y9)),申込書!$W$22:$W$41,0)),"")</f>
        <v/>
      </c>
      <c r="U35" s="77" t="str">
        <f>IFERROR(INDEX(申込書!N$22:N$41,MATCH(SMALL(申込書!$W$22:$W$41,ROW(申込書!Z9)),申込書!$W$22:$W$41,0)),"")</f>
        <v/>
      </c>
      <c r="V35" s="77" t="str">
        <f>IFERROR(INDEX(申込書!O$22:O$41,MATCH(SMALL(申込書!$W$22:$W$41,ROW(申込書!AA9)),申込書!$W$22:$W$41,0)),"")</f>
        <v/>
      </c>
      <c r="W35" s="77" t="str">
        <f>IFERROR(INDEX(申込書!P$22:P$41,MATCH(SMALL(申込書!$W$22:$W$41,ROW(申込書!AB9)),申込書!$W$22:$W$41,0)),"")</f>
        <v/>
      </c>
      <c r="X35" s="77" t="str">
        <f>IFERROR(INDEX(申込書!Q$22:Q$41,MATCH(SMALL(申込書!$W$22:$W$41,ROW(申込書!AC9)),申込書!$W$22:$W$41,0)),"")</f>
        <v/>
      </c>
      <c r="Y35" s="77" t="str">
        <f>IFERROR(INDEX(申込書!R$22:R$41,MATCH(SMALL(申込書!$W$22:$W$41,ROW(申込書!AD9)),申込書!$W$22:$W$41,0)),"")</f>
        <v/>
      </c>
      <c r="AA35" s="74" t="str">
        <f t="shared" si="29"/>
        <v/>
      </c>
      <c r="AB35" s="74" t="str">
        <f t="shared" si="23"/>
        <v/>
      </c>
      <c r="AC35" s="74" t="str">
        <f t="shared" si="23"/>
        <v/>
      </c>
      <c r="AD35" s="74" t="str">
        <f t="shared" si="23"/>
        <v/>
      </c>
      <c r="AE35" s="74" t="str">
        <f t="shared" si="23"/>
        <v/>
      </c>
      <c r="AF35" s="74" t="str">
        <f t="shared" si="30"/>
        <v/>
      </c>
      <c r="AG35" s="74" t="str">
        <f t="shared" si="31"/>
        <v/>
      </c>
    </row>
    <row r="36" spans="1:33" ht="18.75" customHeight="1">
      <c r="A36" s="75">
        <v>10</v>
      </c>
      <c r="B36" s="75" t="str">
        <f t="shared" si="18"/>
        <v/>
      </c>
      <c r="C36" s="75" t="str">
        <f t="shared" si="19"/>
        <v/>
      </c>
      <c r="D36" s="75" t="str">
        <f t="shared" si="20"/>
        <v/>
      </c>
      <c r="E36" s="75" t="str">
        <f t="shared" si="21"/>
        <v/>
      </c>
      <c r="F36" s="75" t="str">
        <f t="shared" si="22"/>
        <v/>
      </c>
      <c r="H36" s="75">
        <v>10</v>
      </c>
      <c r="I36" s="75" t="str">
        <f t="shared" si="24"/>
        <v/>
      </c>
      <c r="J36" s="75" t="str">
        <f t="shared" si="25"/>
        <v/>
      </c>
      <c r="K36" s="75" t="str">
        <f t="shared" si="26"/>
        <v/>
      </c>
      <c r="L36" s="75" t="str">
        <f t="shared" si="27"/>
        <v/>
      </c>
      <c r="M36" s="75" t="str">
        <f t="shared" si="28"/>
        <v/>
      </c>
      <c r="P36" s="77" t="str">
        <f>IFERROR(INDEX(申込書!A$22:A$41,MATCH(SMALL(申込書!$W$22:$W$41,ROW(申込書!U10)),申込書!$W$22:$W$41,0)),"")</f>
        <v/>
      </c>
      <c r="Q36" s="77" t="str">
        <f>IFERROR(INDEX(申込書!B$22:B$41,MATCH(SMALL(申込書!$W$22:$W$41,ROW(申込書!V10)),申込書!$W$22:$W$41,0)),"")</f>
        <v/>
      </c>
      <c r="R36" s="77" t="str">
        <f>IFERROR(INDEX(申込書!C$22:C$41,MATCH(SMALL(申込書!$W$22:$W$41,ROW(申込書!W10)),申込書!$W$22:$W$41,0)),"")</f>
        <v/>
      </c>
      <c r="S36" s="77" t="str">
        <f>IFERROR(INDEX(申込書!D$22:D$41,MATCH(SMALL(申込書!$W$22:$W$41,ROW(申込書!X10)),申込書!$W$22:$W$41,0)),"")</f>
        <v/>
      </c>
      <c r="T36" s="77" t="str">
        <f>IFERROR(INDEX(申込書!E$22:E$41,MATCH(SMALL(申込書!$W$22:$W$41,ROW(申込書!Y10)),申込書!$W$22:$W$41,0)),"")</f>
        <v/>
      </c>
      <c r="U36" s="77" t="str">
        <f>IFERROR(INDEX(申込書!N$22:N$41,MATCH(SMALL(申込書!$W$22:$W$41,ROW(申込書!Z10)),申込書!$W$22:$W$41,0)),"")</f>
        <v/>
      </c>
      <c r="V36" s="77" t="str">
        <f>IFERROR(INDEX(申込書!O$22:O$41,MATCH(SMALL(申込書!$W$22:$W$41,ROW(申込書!AA10)),申込書!$W$22:$W$41,0)),"")</f>
        <v/>
      </c>
      <c r="W36" s="77" t="str">
        <f>IFERROR(INDEX(申込書!P$22:P$41,MATCH(SMALL(申込書!$W$22:$W$41,ROW(申込書!AB10)),申込書!$W$22:$W$41,0)),"")</f>
        <v/>
      </c>
      <c r="X36" s="77" t="str">
        <f>IFERROR(INDEX(申込書!Q$22:Q$41,MATCH(SMALL(申込書!$W$22:$W$41,ROW(申込書!AC10)),申込書!$W$22:$W$41,0)),"")</f>
        <v/>
      </c>
      <c r="Y36" s="77" t="str">
        <f>IFERROR(INDEX(申込書!R$22:R$41,MATCH(SMALL(申込書!$W$22:$W$41,ROW(申込書!AD10)),申込書!$W$22:$W$41,0)),"")</f>
        <v/>
      </c>
      <c r="AA36" s="74" t="str">
        <f t="shared" ref="AA36:AA46" si="32">IF(U36="〇",ROW(),"")</f>
        <v/>
      </c>
      <c r="AB36" s="74" t="str">
        <f t="shared" ref="AB36:AB46" si="33">IF(V36="〇",ROW(),"")</f>
        <v/>
      </c>
      <c r="AC36" s="74" t="str">
        <f t="shared" ref="AC36:AC46" si="34">IF(W36="〇",ROW(),"")</f>
        <v/>
      </c>
      <c r="AD36" s="74" t="str">
        <f t="shared" ref="AD36:AD46" si="35">IF(X36="〇",ROW(),"")</f>
        <v/>
      </c>
      <c r="AE36" s="74" t="str">
        <f t="shared" ref="AE36:AE46" si="36">IF(Y36="〇",ROW(),"")</f>
        <v/>
      </c>
      <c r="AF36" s="74" t="str">
        <f t="shared" si="30"/>
        <v/>
      </c>
      <c r="AG36" s="74" t="str">
        <f t="shared" si="31"/>
        <v/>
      </c>
    </row>
    <row r="37" spans="1:33" ht="18.75" customHeight="1">
      <c r="A37" s="75">
        <v>11</v>
      </c>
      <c r="B37" s="75" t="str">
        <f t="shared" si="18"/>
        <v/>
      </c>
      <c r="C37" s="75" t="str">
        <f t="shared" si="19"/>
        <v/>
      </c>
      <c r="D37" s="75" t="str">
        <f t="shared" si="20"/>
        <v/>
      </c>
      <c r="E37" s="75" t="str">
        <f t="shared" si="21"/>
        <v/>
      </c>
      <c r="F37" s="75" t="str">
        <f t="shared" si="22"/>
        <v/>
      </c>
      <c r="H37" s="75">
        <v>11</v>
      </c>
      <c r="I37" s="75" t="str">
        <f t="shared" si="24"/>
        <v/>
      </c>
      <c r="J37" s="75" t="str">
        <f t="shared" si="25"/>
        <v/>
      </c>
      <c r="K37" s="75" t="str">
        <f t="shared" si="26"/>
        <v/>
      </c>
      <c r="L37" s="75" t="str">
        <f t="shared" si="27"/>
        <v/>
      </c>
      <c r="M37" s="75" t="str">
        <f t="shared" si="28"/>
        <v/>
      </c>
      <c r="P37" s="77" t="str">
        <f>IFERROR(INDEX(申込書!A$22:A$41,MATCH(SMALL(申込書!$W$22:$W$41,ROW(申込書!U11)),申込書!$W$22:$W$41,0)),"")</f>
        <v/>
      </c>
      <c r="Q37" s="77" t="str">
        <f>IFERROR(INDEX(申込書!B$22:B$41,MATCH(SMALL(申込書!$W$22:$W$41,ROW(申込書!V11)),申込書!$W$22:$W$41,0)),"")</f>
        <v/>
      </c>
      <c r="R37" s="77" t="str">
        <f>IFERROR(INDEX(申込書!C$22:C$41,MATCH(SMALL(申込書!$W$22:$W$41,ROW(申込書!W11)),申込書!$W$22:$W$41,0)),"")</f>
        <v/>
      </c>
      <c r="S37" s="77" t="str">
        <f>IFERROR(INDEX(申込書!D$22:D$41,MATCH(SMALL(申込書!$W$22:$W$41,ROW(申込書!X11)),申込書!$W$22:$W$41,0)),"")</f>
        <v/>
      </c>
      <c r="T37" s="77" t="str">
        <f>IFERROR(INDEX(申込書!E$22:E$41,MATCH(SMALL(申込書!$W$22:$W$41,ROW(申込書!Y11)),申込書!$W$22:$W$41,0)),"")</f>
        <v/>
      </c>
      <c r="U37" s="77" t="str">
        <f>IFERROR(INDEX(申込書!N$22:N$41,MATCH(SMALL(申込書!$W$22:$W$41,ROW(申込書!Z11)),申込書!$W$22:$W$41,0)),"")</f>
        <v/>
      </c>
      <c r="V37" s="77" t="str">
        <f>IFERROR(INDEX(申込書!O$22:O$41,MATCH(SMALL(申込書!$W$22:$W$41,ROW(申込書!AA11)),申込書!$W$22:$W$41,0)),"")</f>
        <v/>
      </c>
      <c r="W37" s="77" t="str">
        <f>IFERROR(INDEX(申込書!P$22:P$41,MATCH(SMALL(申込書!$W$22:$W$41,ROW(申込書!AB11)),申込書!$W$22:$W$41,0)),"")</f>
        <v/>
      </c>
      <c r="X37" s="77" t="str">
        <f>IFERROR(INDEX(申込書!Q$22:Q$41,MATCH(SMALL(申込書!$W$22:$W$41,ROW(申込書!AC11)),申込書!$W$22:$W$41,0)),"")</f>
        <v/>
      </c>
      <c r="Y37" s="77" t="str">
        <f>IFERROR(INDEX(申込書!R$22:R$41,MATCH(SMALL(申込書!$W$22:$W$41,ROW(申込書!AD11)),申込書!$W$22:$W$41,0)),"")</f>
        <v/>
      </c>
      <c r="AA37" s="74" t="str">
        <f t="shared" si="32"/>
        <v/>
      </c>
      <c r="AB37" s="74" t="str">
        <f t="shared" si="33"/>
        <v/>
      </c>
      <c r="AC37" s="74" t="str">
        <f t="shared" si="34"/>
        <v/>
      </c>
      <c r="AD37" s="74" t="str">
        <f t="shared" si="35"/>
        <v/>
      </c>
      <c r="AE37" s="74" t="str">
        <f t="shared" si="36"/>
        <v/>
      </c>
      <c r="AF37" s="74" t="str">
        <f t="shared" si="30"/>
        <v/>
      </c>
      <c r="AG37" s="74" t="str">
        <f t="shared" si="31"/>
        <v/>
      </c>
    </row>
    <row r="38" spans="1:33" ht="18.75" customHeight="1">
      <c r="A38" s="75">
        <v>12</v>
      </c>
      <c r="B38" s="75" t="str">
        <f t="shared" si="18"/>
        <v/>
      </c>
      <c r="C38" s="75" t="str">
        <f t="shared" si="19"/>
        <v/>
      </c>
      <c r="D38" s="75" t="str">
        <f t="shared" si="20"/>
        <v/>
      </c>
      <c r="E38" s="75" t="str">
        <f t="shared" si="21"/>
        <v/>
      </c>
      <c r="F38" s="75" t="str">
        <f t="shared" si="22"/>
        <v/>
      </c>
      <c r="H38" s="75">
        <v>12</v>
      </c>
      <c r="I38" s="75" t="str">
        <f t="shared" si="24"/>
        <v/>
      </c>
      <c r="J38" s="75" t="str">
        <f t="shared" si="25"/>
        <v/>
      </c>
      <c r="K38" s="75" t="str">
        <f t="shared" si="26"/>
        <v/>
      </c>
      <c r="L38" s="75" t="str">
        <f t="shared" si="27"/>
        <v/>
      </c>
      <c r="M38" s="75" t="str">
        <f t="shared" si="28"/>
        <v/>
      </c>
      <c r="P38" s="77" t="str">
        <f>IFERROR(INDEX(申込書!A$22:A$41,MATCH(SMALL(申込書!$W$22:$W$41,ROW(申込書!U12)),申込書!$W$22:$W$41,0)),"")</f>
        <v/>
      </c>
      <c r="Q38" s="77" t="str">
        <f>IFERROR(INDEX(申込書!B$22:B$41,MATCH(SMALL(申込書!$W$22:$W$41,ROW(申込書!V12)),申込書!$W$22:$W$41,0)),"")</f>
        <v/>
      </c>
      <c r="R38" s="77" t="str">
        <f>IFERROR(INDEX(申込書!C$22:C$41,MATCH(SMALL(申込書!$W$22:$W$41,ROW(申込書!W12)),申込書!$W$22:$W$41,0)),"")</f>
        <v/>
      </c>
      <c r="S38" s="77" t="str">
        <f>IFERROR(INDEX(申込書!D$22:D$41,MATCH(SMALL(申込書!$W$22:$W$41,ROW(申込書!X12)),申込書!$W$22:$W$41,0)),"")</f>
        <v/>
      </c>
      <c r="T38" s="77" t="str">
        <f>IFERROR(INDEX(申込書!E$22:E$41,MATCH(SMALL(申込書!$W$22:$W$41,ROW(申込書!Y12)),申込書!$W$22:$W$41,0)),"")</f>
        <v/>
      </c>
      <c r="U38" s="77" t="str">
        <f>IFERROR(INDEX(申込書!N$22:N$41,MATCH(SMALL(申込書!$W$22:$W$41,ROW(申込書!Z12)),申込書!$W$22:$W$41,0)),"")</f>
        <v/>
      </c>
      <c r="V38" s="77" t="str">
        <f>IFERROR(INDEX(申込書!O$22:O$41,MATCH(SMALL(申込書!$W$22:$W$41,ROW(申込書!AA12)),申込書!$W$22:$W$41,0)),"")</f>
        <v/>
      </c>
      <c r="W38" s="77" t="str">
        <f>IFERROR(INDEX(申込書!P$22:P$41,MATCH(SMALL(申込書!$W$22:$W$41,ROW(申込書!AB12)),申込書!$W$22:$W$41,0)),"")</f>
        <v/>
      </c>
      <c r="X38" s="77" t="str">
        <f>IFERROR(INDEX(申込書!Q$22:Q$41,MATCH(SMALL(申込書!$W$22:$W$41,ROW(申込書!AC12)),申込書!$W$22:$W$41,0)),"")</f>
        <v/>
      </c>
      <c r="Y38" s="77" t="str">
        <f>IFERROR(INDEX(申込書!R$22:R$41,MATCH(SMALL(申込書!$W$22:$W$41,ROW(申込書!AD12)),申込書!$W$22:$W$41,0)),"")</f>
        <v/>
      </c>
      <c r="AA38" s="74" t="str">
        <f t="shared" si="32"/>
        <v/>
      </c>
      <c r="AB38" s="74" t="str">
        <f t="shared" si="33"/>
        <v/>
      </c>
      <c r="AC38" s="74" t="str">
        <f t="shared" si="34"/>
        <v/>
      </c>
      <c r="AD38" s="74" t="str">
        <f t="shared" si="35"/>
        <v/>
      </c>
      <c r="AE38" s="74" t="str">
        <f t="shared" si="36"/>
        <v/>
      </c>
      <c r="AF38" s="74" t="str">
        <f t="shared" si="30"/>
        <v/>
      </c>
      <c r="AG38" s="74" t="str">
        <f t="shared" si="31"/>
        <v/>
      </c>
    </row>
    <row r="39" spans="1:33" ht="18.75" customHeight="1">
      <c r="A39" s="75">
        <v>13</v>
      </c>
      <c r="B39" s="75" t="str">
        <f t="shared" si="18"/>
        <v/>
      </c>
      <c r="C39" s="75" t="str">
        <f t="shared" si="19"/>
        <v/>
      </c>
      <c r="D39" s="75" t="str">
        <f t="shared" si="20"/>
        <v/>
      </c>
      <c r="E39" s="75" t="str">
        <f t="shared" si="21"/>
        <v/>
      </c>
      <c r="F39" s="75" t="str">
        <f t="shared" si="22"/>
        <v/>
      </c>
      <c r="H39" s="75">
        <v>13</v>
      </c>
      <c r="I39" s="75" t="str">
        <f t="shared" si="24"/>
        <v/>
      </c>
      <c r="J39" s="75" t="str">
        <f t="shared" si="25"/>
        <v/>
      </c>
      <c r="K39" s="75" t="str">
        <f t="shared" si="26"/>
        <v/>
      </c>
      <c r="L39" s="75" t="str">
        <f t="shared" si="27"/>
        <v/>
      </c>
      <c r="M39" s="75" t="str">
        <f t="shared" si="28"/>
        <v/>
      </c>
      <c r="P39" s="77" t="str">
        <f>IFERROR(INDEX(申込書!A$22:A$41,MATCH(SMALL(申込書!$W$22:$W$41,ROW(申込書!U13)),申込書!$W$22:$W$41,0)),"")</f>
        <v/>
      </c>
      <c r="Q39" s="77" t="str">
        <f>IFERROR(INDEX(申込書!B$22:B$41,MATCH(SMALL(申込書!$W$22:$W$41,ROW(申込書!V13)),申込書!$W$22:$W$41,0)),"")</f>
        <v/>
      </c>
      <c r="R39" s="77" t="str">
        <f>IFERROR(INDEX(申込書!C$22:C$41,MATCH(SMALL(申込書!$W$22:$W$41,ROW(申込書!W13)),申込書!$W$22:$W$41,0)),"")</f>
        <v/>
      </c>
      <c r="S39" s="77" t="str">
        <f>IFERROR(INDEX(申込書!D$22:D$41,MATCH(SMALL(申込書!$W$22:$W$41,ROW(申込書!X13)),申込書!$W$22:$W$41,0)),"")</f>
        <v/>
      </c>
      <c r="T39" s="77" t="str">
        <f>IFERROR(INDEX(申込書!E$22:E$41,MATCH(SMALL(申込書!$W$22:$W$41,ROW(申込書!Y13)),申込書!$W$22:$W$41,0)),"")</f>
        <v/>
      </c>
      <c r="U39" s="77" t="str">
        <f>IFERROR(INDEX(申込書!N$22:N$41,MATCH(SMALL(申込書!$W$22:$W$41,ROW(申込書!Z13)),申込書!$W$22:$W$41,0)),"")</f>
        <v/>
      </c>
      <c r="V39" s="77" t="str">
        <f>IFERROR(INDEX(申込書!O$22:O$41,MATCH(SMALL(申込書!$W$22:$W$41,ROW(申込書!AA13)),申込書!$W$22:$W$41,0)),"")</f>
        <v/>
      </c>
      <c r="W39" s="77" t="str">
        <f>IFERROR(INDEX(申込書!P$22:P$41,MATCH(SMALL(申込書!$W$22:$W$41,ROW(申込書!AB13)),申込書!$W$22:$W$41,0)),"")</f>
        <v/>
      </c>
      <c r="X39" s="77" t="str">
        <f>IFERROR(INDEX(申込書!Q$22:Q$41,MATCH(SMALL(申込書!$W$22:$W$41,ROW(申込書!AC13)),申込書!$W$22:$W$41,0)),"")</f>
        <v/>
      </c>
      <c r="Y39" s="77" t="str">
        <f>IFERROR(INDEX(申込書!R$22:R$41,MATCH(SMALL(申込書!$W$22:$W$41,ROW(申込書!AD13)),申込書!$W$22:$W$41,0)),"")</f>
        <v/>
      </c>
      <c r="AA39" s="74" t="str">
        <f t="shared" si="32"/>
        <v/>
      </c>
      <c r="AB39" s="74" t="str">
        <f t="shared" si="33"/>
        <v/>
      </c>
      <c r="AC39" s="74" t="str">
        <f t="shared" si="34"/>
        <v/>
      </c>
      <c r="AD39" s="74" t="str">
        <f t="shared" si="35"/>
        <v/>
      </c>
      <c r="AE39" s="74" t="str">
        <f t="shared" si="36"/>
        <v/>
      </c>
      <c r="AF39" s="74" t="str">
        <f t="shared" si="30"/>
        <v/>
      </c>
      <c r="AG39" s="74" t="str">
        <f t="shared" si="31"/>
        <v/>
      </c>
    </row>
    <row r="40" spans="1:33" ht="18.75" customHeight="1">
      <c r="A40" s="75">
        <v>14</v>
      </c>
      <c r="B40" s="75" t="str">
        <f t="shared" si="18"/>
        <v/>
      </c>
      <c r="C40" s="75" t="str">
        <f t="shared" si="19"/>
        <v/>
      </c>
      <c r="D40" s="75" t="str">
        <f t="shared" si="20"/>
        <v/>
      </c>
      <c r="E40" s="75" t="str">
        <f t="shared" si="21"/>
        <v/>
      </c>
      <c r="F40" s="75" t="str">
        <f t="shared" si="22"/>
        <v/>
      </c>
      <c r="H40" s="75">
        <v>14</v>
      </c>
      <c r="I40" s="75" t="str">
        <f t="shared" si="24"/>
        <v/>
      </c>
      <c r="J40" s="75" t="str">
        <f t="shared" si="25"/>
        <v/>
      </c>
      <c r="K40" s="75" t="str">
        <f t="shared" si="26"/>
        <v/>
      </c>
      <c r="L40" s="75" t="str">
        <f t="shared" si="27"/>
        <v/>
      </c>
      <c r="M40" s="75" t="str">
        <f t="shared" si="28"/>
        <v/>
      </c>
      <c r="P40" s="77" t="str">
        <f>IFERROR(INDEX(申込書!A$22:A$41,MATCH(SMALL(申込書!$W$22:$W$41,ROW(申込書!U14)),申込書!$W$22:$W$41,0)),"")</f>
        <v/>
      </c>
      <c r="Q40" s="77" t="str">
        <f>IFERROR(INDEX(申込書!B$22:B$41,MATCH(SMALL(申込書!$W$22:$W$41,ROW(申込書!V14)),申込書!$W$22:$W$41,0)),"")</f>
        <v/>
      </c>
      <c r="R40" s="77" t="str">
        <f>IFERROR(INDEX(申込書!C$22:C$41,MATCH(SMALL(申込書!$W$22:$W$41,ROW(申込書!W14)),申込書!$W$22:$W$41,0)),"")</f>
        <v/>
      </c>
      <c r="S40" s="77" t="str">
        <f>IFERROR(INDEX(申込書!D$22:D$41,MATCH(SMALL(申込書!$W$22:$W$41,ROW(申込書!X14)),申込書!$W$22:$W$41,0)),"")</f>
        <v/>
      </c>
      <c r="T40" s="77" t="str">
        <f>IFERROR(INDEX(申込書!E$22:E$41,MATCH(SMALL(申込書!$W$22:$W$41,ROW(申込書!Y14)),申込書!$W$22:$W$41,0)),"")</f>
        <v/>
      </c>
      <c r="U40" s="77" t="str">
        <f>IFERROR(INDEX(申込書!N$22:N$41,MATCH(SMALL(申込書!$W$22:$W$41,ROW(申込書!Z14)),申込書!$W$22:$W$41,0)),"")</f>
        <v/>
      </c>
      <c r="V40" s="77" t="str">
        <f>IFERROR(INDEX(申込書!O$22:O$41,MATCH(SMALL(申込書!$W$22:$W$41,ROW(申込書!AA14)),申込書!$W$22:$W$41,0)),"")</f>
        <v/>
      </c>
      <c r="W40" s="77" t="str">
        <f>IFERROR(INDEX(申込書!P$22:P$41,MATCH(SMALL(申込書!$W$22:$W$41,ROW(申込書!AB14)),申込書!$W$22:$W$41,0)),"")</f>
        <v/>
      </c>
      <c r="X40" s="77" t="str">
        <f>IFERROR(INDEX(申込書!Q$22:Q$41,MATCH(SMALL(申込書!$W$22:$W$41,ROW(申込書!AC14)),申込書!$W$22:$W$41,0)),"")</f>
        <v/>
      </c>
      <c r="Y40" s="77" t="str">
        <f>IFERROR(INDEX(申込書!R$22:R$41,MATCH(SMALL(申込書!$W$22:$W$41,ROW(申込書!AD14)),申込書!$W$22:$W$41,0)),"")</f>
        <v/>
      </c>
      <c r="AA40" s="74" t="str">
        <f t="shared" si="32"/>
        <v/>
      </c>
      <c r="AB40" s="74" t="str">
        <f t="shared" si="33"/>
        <v/>
      </c>
      <c r="AC40" s="74" t="str">
        <f t="shared" si="34"/>
        <v/>
      </c>
      <c r="AD40" s="74" t="str">
        <f t="shared" si="35"/>
        <v/>
      </c>
      <c r="AE40" s="74" t="str">
        <f t="shared" si="36"/>
        <v/>
      </c>
      <c r="AF40" s="74" t="str">
        <f t="shared" si="30"/>
        <v/>
      </c>
      <c r="AG40" s="74" t="str">
        <f t="shared" si="31"/>
        <v/>
      </c>
    </row>
    <row r="41" spans="1:33" ht="18.75" customHeight="1">
      <c r="A41" s="75">
        <v>15</v>
      </c>
      <c r="B41" s="75" t="str">
        <f t="shared" si="18"/>
        <v/>
      </c>
      <c r="C41" s="75" t="str">
        <f t="shared" si="19"/>
        <v/>
      </c>
      <c r="D41" s="75" t="str">
        <f t="shared" si="20"/>
        <v/>
      </c>
      <c r="E41" s="75" t="str">
        <f t="shared" si="21"/>
        <v/>
      </c>
      <c r="F41" s="75" t="str">
        <f t="shared" si="22"/>
        <v/>
      </c>
      <c r="H41" s="75">
        <v>15</v>
      </c>
      <c r="I41" s="75" t="str">
        <f t="shared" si="24"/>
        <v/>
      </c>
      <c r="J41" s="75" t="str">
        <f t="shared" si="25"/>
        <v/>
      </c>
      <c r="K41" s="75" t="str">
        <f t="shared" si="26"/>
        <v/>
      </c>
      <c r="L41" s="75" t="str">
        <f t="shared" si="27"/>
        <v/>
      </c>
      <c r="M41" s="75" t="str">
        <f t="shared" si="28"/>
        <v/>
      </c>
      <c r="P41" s="77" t="str">
        <f>IFERROR(INDEX(申込書!A$22:A$41,MATCH(SMALL(申込書!$W$22:$W$41,ROW(申込書!U15)),申込書!$W$22:$W$41,0)),"")</f>
        <v/>
      </c>
      <c r="Q41" s="77" t="str">
        <f>IFERROR(INDEX(申込書!B$22:B$41,MATCH(SMALL(申込書!$W$22:$W$41,ROW(申込書!V15)),申込書!$W$22:$W$41,0)),"")</f>
        <v/>
      </c>
      <c r="R41" s="77" t="str">
        <f>IFERROR(INDEX(申込書!C$22:C$41,MATCH(SMALL(申込書!$W$22:$W$41,ROW(申込書!W15)),申込書!$W$22:$W$41,0)),"")</f>
        <v/>
      </c>
      <c r="S41" s="77" t="str">
        <f>IFERROR(INDEX(申込書!D$22:D$41,MATCH(SMALL(申込書!$W$22:$W$41,ROW(申込書!X15)),申込書!$W$22:$W$41,0)),"")</f>
        <v/>
      </c>
      <c r="T41" s="77" t="str">
        <f>IFERROR(INDEX(申込書!E$22:E$41,MATCH(SMALL(申込書!$W$22:$W$41,ROW(申込書!Y15)),申込書!$W$22:$W$41,0)),"")</f>
        <v/>
      </c>
      <c r="U41" s="77" t="str">
        <f>IFERROR(INDEX(申込書!N$22:N$41,MATCH(SMALL(申込書!$W$22:$W$41,ROW(申込書!Z15)),申込書!$W$22:$W$41,0)),"")</f>
        <v/>
      </c>
      <c r="V41" s="77" t="str">
        <f>IFERROR(INDEX(申込書!O$22:O$41,MATCH(SMALL(申込書!$W$22:$W$41,ROW(申込書!AA15)),申込書!$W$22:$W$41,0)),"")</f>
        <v/>
      </c>
      <c r="W41" s="77" t="str">
        <f>IFERROR(INDEX(申込書!P$22:P$41,MATCH(SMALL(申込書!$W$22:$W$41,ROW(申込書!AB15)),申込書!$W$22:$W$41,0)),"")</f>
        <v/>
      </c>
      <c r="X41" s="77" t="str">
        <f>IFERROR(INDEX(申込書!Q$22:Q$41,MATCH(SMALL(申込書!$W$22:$W$41,ROW(申込書!AC15)),申込書!$W$22:$W$41,0)),"")</f>
        <v/>
      </c>
      <c r="Y41" s="77" t="str">
        <f>IFERROR(INDEX(申込書!R$22:R$41,MATCH(SMALL(申込書!$W$22:$W$41,ROW(申込書!AD15)),申込書!$W$22:$W$41,0)),"")</f>
        <v/>
      </c>
      <c r="AA41" s="74" t="str">
        <f t="shared" si="32"/>
        <v/>
      </c>
      <c r="AB41" s="74" t="str">
        <f t="shared" si="33"/>
        <v/>
      </c>
      <c r="AC41" s="74" t="str">
        <f t="shared" si="34"/>
        <v/>
      </c>
      <c r="AD41" s="74" t="str">
        <f t="shared" si="35"/>
        <v/>
      </c>
      <c r="AE41" s="74" t="str">
        <f t="shared" si="36"/>
        <v/>
      </c>
      <c r="AF41" s="74" t="str">
        <f t="shared" si="30"/>
        <v/>
      </c>
      <c r="AG41" s="74" t="str">
        <f t="shared" si="31"/>
        <v/>
      </c>
    </row>
    <row r="42" spans="1:33" ht="18.75" customHeight="1">
      <c r="A42" s="75">
        <v>16</v>
      </c>
      <c r="B42" s="75" t="str">
        <f t="shared" si="18"/>
        <v/>
      </c>
      <c r="C42" s="75" t="str">
        <f t="shared" si="19"/>
        <v/>
      </c>
      <c r="D42" s="75" t="str">
        <f t="shared" si="20"/>
        <v/>
      </c>
      <c r="E42" s="75" t="str">
        <f t="shared" si="21"/>
        <v/>
      </c>
      <c r="F42" s="75" t="str">
        <f t="shared" si="22"/>
        <v/>
      </c>
      <c r="H42" s="75">
        <v>16</v>
      </c>
      <c r="I42" s="75" t="str">
        <f t="shared" si="24"/>
        <v/>
      </c>
      <c r="J42" s="75" t="str">
        <f t="shared" si="25"/>
        <v/>
      </c>
      <c r="K42" s="75" t="str">
        <f t="shared" si="26"/>
        <v/>
      </c>
      <c r="L42" s="75" t="str">
        <f t="shared" si="27"/>
        <v/>
      </c>
      <c r="M42" s="75" t="str">
        <f t="shared" si="28"/>
        <v/>
      </c>
      <c r="P42" s="77" t="str">
        <f>IFERROR(INDEX(申込書!A$22:A$41,MATCH(SMALL(申込書!$W$22:$W$41,ROW(申込書!U16)),申込書!$W$22:$W$41,0)),"")</f>
        <v/>
      </c>
      <c r="Q42" s="77" t="str">
        <f>IFERROR(INDEX(申込書!B$22:B$41,MATCH(SMALL(申込書!$W$22:$W$41,ROW(申込書!V16)),申込書!$W$22:$W$41,0)),"")</f>
        <v/>
      </c>
      <c r="R42" s="77" t="str">
        <f>IFERROR(INDEX(申込書!C$22:C$41,MATCH(SMALL(申込書!$W$22:$W$41,ROW(申込書!W16)),申込書!$W$22:$W$41,0)),"")</f>
        <v/>
      </c>
      <c r="S42" s="77" t="str">
        <f>IFERROR(INDEX(申込書!D$22:D$41,MATCH(SMALL(申込書!$W$22:$W$41,ROW(申込書!X16)),申込書!$W$22:$W$41,0)),"")</f>
        <v/>
      </c>
      <c r="T42" s="77" t="str">
        <f>IFERROR(INDEX(申込書!E$22:E$41,MATCH(SMALL(申込書!$W$22:$W$41,ROW(申込書!Y16)),申込書!$W$22:$W$41,0)),"")</f>
        <v/>
      </c>
      <c r="U42" s="77" t="str">
        <f>IFERROR(INDEX(申込書!N$22:N$41,MATCH(SMALL(申込書!$W$22:$W$41,ROW(申込書!Z16)),申込書!$W$22:$W$41,0)),"")</f>
        <v/>
      </c>
      <c r="V42" s="77" t="str">
        <f>IFERROR(INDEX(申込書!O$22:O$41,MATCH(SMALL(申込書!$W$22:$W$41,ROW(申込書!AA16)),申込書!$W$22:$W$41,0)),"")</f>
        <v/>
      </c>
      <c r="W42" s="77" t="str">
        <f>IFERROR(INDEX(申込書!P$22:P$41,MATCH(SMALL(申込書!$W$22:$W$41,ROW(申込書!AB16)),申込書!$W$22:$W$41,0)),"")</f>
        <v/>
      </c>
      <c r="X42" s="77" t="str">
        <f>IFERROR(INDEX(申込書!Q$22:Q$41,MATCH(SMALL(申込書!$W$22:$W$41,ROW(申込書!AC16)),申込書!$W$22:$W$41,0)),"")</f>
        <v/>
      </c>
      <c r="Y42" s="77" t="str">
        <f>IFERROR(INDEX(申込書!R$22:R$41,MATCH(SMALL(申込書!$W$22:$W$41,ROW(申込書!AD16)),申込書!$W$22:$W$41,0)),"")</f>
        <v/>
      </c>
      <c r="AA42" s="74" t="str">
        <f t="shared" si="32"/>
        <v/>
      </c>
      <c r="AB42" s="74" t="str">
        <f t="shared" si="33"/>
        <v/>
      </c>
      <c r="AC42" s="74" t="str">
        <f t="shared" si="34"/>
        <v/>
      </c>
      <c r="AD42" s="74" t="str">
        <f t="shared" si="35"/>
        <v/>
      </c>
      <c r="AE42" s="74" t="str">
        <f t="shared" si="36"/>
        <v/>
      </c>
      <c r="AF42" s="74" t="str">
        <f t="shared" si="30"/>
        <v/>
      </c>
      <c r="AG42" s="74" t="str">
        <f t="shared" si="31"/>
        <v/>
      </c>
    </row>
    <row r="43" spans="1:33" ht="18.75" customHeight="1">
      <c r="A43" s="75">
        <v>17</v>
      </c>
      <c r="B43" s="75" t="str">
        <f t="shared" si="18"/>
        <v/>
      </c>
      <c r="C43" s="75" t="str">
        <f t="shared" si="19"/>
        <v/>
      </c>
      <c r="D43" s="75" t="str">
        <f t="shared" si="20"/>
        <v/>
      </c>
      <c r="E43" s="75" t="str">
        <f t="shared" si="21"/>
        <v/>
      </c>
      <c r="F43" s="75" t="str">
        <f t="shared" si="22"/>
        <v/>
      </c>
      <c r="H43" s="75">
        <v>17</v>
      </c>
      <c r="I43" s="75" t="str">
        <f t="shared" si="24"/>
        <v/>
      </c>
      <c r="J43" s="75" t="str">
        <f t="shared" si="25"/>
        <v/>
      </c>
      <c r="K43" s="75" t="str">
        <f t="shared" si="26"/>
        <v/>
      </c>
      <c r="L43" s="75" t="str">
        <f t="shared" si="27"/>
        <v/>
      </c>
      <c r="M43" s="75" t="str">
        <f t="shared" si="28"/>
        <v/>
      </c>
      <c r="P43" s="77" t="str">
        <f>IFERROR(INDEX(申込書!A$22:A$41,MATCH(SMALL(申込書!$W$22:$W$41,ROW(申込書!U17)),申込書!$W$22:$W$41,0)),"")</f>
        <v/>
      </c>
      <c r="Q43" s="77" t="str">
        <f>IFERROR(INDEX(申込書!B$22:B$41,MATCH(SMALL(申込書!$W$22:$W$41,ROW(申込書!V17)),申込書!$W$22:$W$41,0)),"")</f>
        <v/>
      </c>
      <c r="R43" s="77" t="str">
        <f>IFERROR(INDEX(申込書!C$22:C$41,MATCH(SMALL(申込書!$W$22:$W$41,ROW(申込書!W17)),申込書!$W$22:$W$41,0)),"")</f>
        <v/>
      </c>
      <c r="S43" s="77" t="str">
        <f>IFERROR(INDEX(申込書!D$22:D$41,MATCH(SMALL(申込書!$W$22:$W$41,ROW(申込書!X17)),申込書!$W$22:$W$41,0)),"")</f>
        <v/>
      </c>
      <c r="T43" s="77" t="str">
        <f>IFERROR(INDEX(申込書!E$22:E$41,MATCH(SMALL(申込書!$W$22:$W$41,ROW(申込書!Y17)),申込書!$W$22:$W$41,0)),"")</f>
        <v/>
      </c>
      <c r="U43" s="77" t="str">
        <f>IFERROR(INDEX(申込書!N$22:N$41,MATCH(SMALL(申込書!$W$22:$W$41,ROW(申込書!Z17)),申込書!$W$22:$W$41,0)),"")</f>
        <v/>
      </c>
      <c r="V43" s="77" t="str">
        <f>IFERROR(INDEX(申込書!O$22:O$41,MATCH(SMALL(申込書!$W$22:$W$41,ROW(申込書!AA17)),申込書!$W$22:$W$41,0)),"")</f>
        <v/>
      </c>
      <c r="W43" s="77" t="str">
        <f>IFERROR(INDEX(申込書!P$22:P$41,MATCH(SMALL(申込書!$W$22:$W$41,ROW(申込書!AB17)),申込書!$W$22:$W$41,0)),"")</f>
        <v/>
      </c>
      <c r="X43" s="77" t="str">
        <f>IFERROR(INDEX(申込書!Q$22:Q$41,MATCH(SMALL(申込書!$W$22:$W$41,ROW(申込書!AC17)),申込書!$W$22:$W$41,0)),"")</f>
        <v/>
      </c>
      <c r="Y43" s="77" t="str">
        <f>IFERROR(INDEX(申込書!R$22:R$41,MATCH(SMALL(申込書!$W$22:$W$41,ROW(申込書!AD17)),申込書!$W$22:$W$41,0)),"")</f>
        <v/>
      </c>
      <c r="AA43" s="74" t="str">
        <f t="shared" si="32"/>
        <v/>
      </c>
      <c r="AB43" s="74" t="str">
        <f t="shared" si="33"/>
        <v/>
      </c>
      <c r="AC43" s="74" t="str">
        <f t="shared" si="34"/>
        <v/>
      </c>
      <c r="AD43" s="74" t="str">
        <f t="shared" si="35"/>
        <v/>
      </c>
      <c r="AE43" s="74" t="str">
        <f t="shared" si="36"/>
        <v/>
      </c>
      <c r="AF43" s="74" t="str">
        <f t="shared" si="30"/>
        <v/>
      </c>
      <c r="AG43" s="74" t="str">
        <f t="shared" si="31"/>
        <v/>
      </c>
    </row>
    <row r="44" spans="1:33" ht="18.75" customHeight="1">
      <c r="A44" s="75">
        <v>18</v>
      </c>
      <c r="B44" s="75" t="str">
        <f t="shared" si="18"/>
        <v/>
      </c>
      <c r="C44" s="75" t="str">
        <f t="shared" si="19"/>
        <v/>
      </c>
      <c r="D44" s="75" t="str">
        <f t="shared" si="20"/>
        <v/>
      </c>
      <c r="E44" s="75" t="str">
        <f t="shared" si="21"/>
        <v/>
      </c>
      <c r="F44" s="75" t="str">
        <f t="shared" si="22"/>
        <v/>
      </c>
      <c r="H44" s="75">
        <v>18</v>
      </c>
      <c r="I44" s="75" t="str">
        <f t="shared" si="24"/>
        <v/>
      </c>
      <c r="J44" s="75" t="str">
        <f t="shared" si="25"/>
        <v/>
      </c>
      <c r="K44" s="75" t="str">
        <f t="shared" si="26"/>
        <v/>
      </c>
      <c r="L44" s="75" t="str">
        <f t="shared" si="27"/>
        <v/>
      </c>
      <c r="M44" s="75" t="str">
        <f t="shared" si="28"/>
        <v/>
      </c>
      <c r="P44" s="77" t="str">
        <f>IFERROR(INDEX(申込書!A$22:A$41,MATCH(SMALL(申込書!$W$22:$W$41,ROW(申込書!U18)),申込書!$W$22:$W$41,0)),"")</f>
        <v/>
      </c>
      <c r="Q44" s="77" t="str">
        <f>IFERROR(INDEX(申込書!B$22:B$41,MATCH(SMALL(申込書!$W$22:$W$41,ROW(申込書!V18)),申込書!$W$22:$W$41,0)),"")</f>
        <v/>
      </c>
      <c r="R44" s="77" t="str">
        <f>IFERROR(INDEX(申込書!C$22:C$41,MATCH(SMALL(申込書!$W$22:$W$41,ROW(申込書!W18)),申込書!$W$22:$W$41,0)),"")</f>
        <v/>
      </c>
      <c r="S44" s="77" t="str">
        <f>IFERROR(INDEX(申込書!D$22:D$41,MATCH(SMALL(申込書!$W$22:$W$41,ROW(申込書!X18)),申込書!$W$22:$W$41,0)),"")</f>
        <v/>
      </c>
      <c r="T44" s="77" t="str">
        <f>IFERROR(INDEX(申込書!E$22:E$41,MATCH(SMALL(申込書!$W$22:$W$41,ROW(申込書!Y18)),申込書!$W$22:$W$41,0)),"")</f>
        <v/>
      </c>
      <c r="U44" s="77" t="str">
        <f>IFERROR(INDEX(申込書!N$22:N$41,MATCH(SMALL(申込書!$W$22:$W$41,ROW(申込書!Z18)),申込書!$W$22:$W$41,0)),"")</f>
        <v/>
      </c>
      <c r="V44" s="77" t="str">
        <f>IFERROR(INDEX(申込書!O$22:O$41,MATCH(SMALL(申込書!$W$22:$W$41,ROW(申込書!AA18)),申込書!$W$22:$W$41,0)),"")</f>
        <v/>
      </c>
      <c r="W44" s="77" t="str">
        <f>IFERROR(INDEX(申込書!P$22:P$41,MATCH(SMALL(申込書!$W$22:$W$41,ROW(申込書!AB18)),申込書!$W$22:$W$41,0)),"")</f>
        <v/>
      </c>
      <c r="X44" s="77" t="str">
        <f>IFERROR(INDEX(申込書!Q$22:Q$41,MATCH(SMALL(申込書!$W$22:$W$41,ROW(申込書!AC18)),申込書!$W$22:$W$41,0)),"")</f>
        <v/>
      </c>
      <c r="Y44" s="77" t="str">
        <f>IFERROR(INDEX(申込書!R$22:R$41,MATCH(SMALL(申込書!$W$22:$W$41,ROW(申込書!AD18)),申込書!$W$22:$W$41,0)),"")</f>
        <v/>
      </c>
      <c r="AA44" s="74" t="str">
        <f t="shared" si="32"/>
        <v/>
      </c>
      <c r="AB44" s="74" t="str">
        <f t="shared" si="33"/>
        <v/>
      </c>
      <c r="AC44" s="74" t="str">
        <f t="shared" si="34"/>
        <v/>
      </c>
      <c r="AD44" s="74" t="str">
        <f t="shared" si="35"/>
        <v/>
      </c>
      <c r="AE44" s="74" t="str">
        <f t="shared" si="36"/>
        <v/>
      </c>
      <c r="AF44" s="74" t="str">
        <f t="shared" si="30"/>
        <v/>
      </c>
      <c r="AG44" s="74" t="str">
        <f t="shared" si="31"/>
        <v/>
      </c>
    </row>
    <row r="45" spans="1:33" ht="18.75" customHeight="1">
      <c r="A45" s="75">
        <v>19</v>
      </c>
      <c r="B45" s="75" t="str">
        <f t="shared" si="18"/>
        <v/>
      </c>
      <c r="C45" s="75" t="str">
        <f t="shared" si="19"/>
        <v/>
      </c>
      <c r="D45" s="75" t="str">
        <f t="shared" si="20"/>
        <v/>
      </c>
      <c r="E45" s="75" t="str">
        <f t="shared" si="21"/>
        <v/>
      </c>
      <c r="F45" s="75" t="str">
        <f t="shared" si="22"/>
        <v/>
      </c>
      <c r="H45" s="75">
        <v>19</v>
      </c>
      <c r="I45" s="75" t="str">
        <f t="shared" si="24"/>
        <v/>
      </c>
      <c r="J45" s="75" t="str">
        <f t="shared" si="25"/>
        <v/>
      </c>
      <c r="K45" s="75" t="str">
        <f t="shared" si="26"/>
        <v/>
      </c>
      <c r="L45" s="75" t="str">
        <f t="shared" si="27"/>
        <v/>
      </c>
      <c r="M45" s="75" t="str">
        <f t="shared" si="28"/>
        <v/>
      </c>
      <c r="P45" s="77" t="str">
        <f>IFERROR(INDEX(申込書!A$22:A$41,MATCH(SMALL(申込書!$W$22:$W$41,ROW(申込書!U19)),申込書!$W$22:$W$41,0)),"")</f>
        <v/>
      </c>
      <c r="Q45" s="77" t="str">
        <f>IFERROR(INDEX(申込書!B$22:B$41,MATCH(SMALL(申込書!$W$22:$W$41,ROW(申込書!V19)),申込書!$W$22:$W$41,0)),"")</f>
        <v/>
      </c>
      <c r="R45" s="77" t="str">
        <f>IFERROR(INDEX(申込書!C$22:C$41,MATCH(SMALL(申込書!$W$22:$W$41,ROW(申込書!W19)),申込書!$W$22:$W$41,0)),"")</f>
        <v/>
      </c>
      <c r="S45" s="77" t="str">
        <f>IFERROR(INDEX(申込書!D$22:D$41,MATCH(SMALL(申込書!$W$22:$W$41,ROW(申込書!X19)),申込書!$W$22:$W$41,0)),"")</f>
        <v/>
      </c>
      <c r="T45" s="77" t="str">
        <f>IFERROR(INDEX(申込書!E$22:E$41,MATCH(SMALL(申込書!$W$22:$W$41,ROW(申込書!Y19)),申込書!$W$22:$W$41,0)),"")</f>
        <v/>
      </c>
      <c r="U45" s="77" t="str">
        <f>IFERROR(INDEX(申込書!N$22:N$41,MATCH(SMALL(申込書!$W$22:$W$41,ROW(申込書!Z19)),申込書!$W$22:$W$41,0)),"")</f>
        <v/>
      </c>
      <c r="V45" s="77" t="str">
        <f>IFERROR(INDEX(申込書!O$22:O$41,MATCH(SMALL(申込書!$W$22:$W$41,ROW(申込書!AA19)),申込書!$W$22:$W$41,0)),"")</f>
        <v/>
      </c>
      <c r="W45" s="77" t="str">
        <f>IFERROR(INDEX(申込書!P$22:P$41,MATCH(SMALL(申込書!$W$22:$W$41,ROW(申込書!AB19)),申込書!$W$22:$W$41,0)),"")</f>
        <v/>
      </c>
      <c r="X45" s="77" t="str">
        <f>IFERROR(INDEX(申込書!Q$22:Q$41,MATCH(SMALL(申込書!$W$22:$W$41,ROW(申込書!AC19)),申込書!$W$22:$W$41,0)),"")</f>
        <v/>
      </c>
      <c r="Y45" s="77" t="str">
        <f>IFERROR(INDEX(申込書!R$22:R$41,MATCH(SMALL(申込書!$W$22:$W$41,ROW(申込書!AD19)),申込書!$W$22:$W$41,0)),"")</f>
        <v/>
      </c>
      <c r="AA45" s="74" t="str">
        <f t="shared" si="32"/>
        <v/>
      </c>
      <c r="AB45" s="74" t="str">
        <f t="shared" si="33"/>
        <v/>
      </c>
      <c r="AC45" s="74" t="str">
        <f t="shared" si="34"/>
        <v/>
      </c>
      <c r="AD45" s="74" t="str">
        <f t="shared" si="35"/>
        <v/>
      </c>
      <c r="AE45" s="74" t="str">
        <f t="shared" si="36"/>
        <v/>
      </c>
      <c r="AF45" s="74" t="str">
        <f t="shared" si="30"/>
        <v/>
      </c>
      <c r="AG45" s="74" t="str">
        <f t="shared" si="31"/>
        <v/>
      </c>
    </row>
    <row r="46" spans="1:33" ht="18.75" customHeight="1">
      <c r="A46" s="75">
        <v>20</v>
      </c>
      <c r="B46" s="75" t="str">
        <f t="shared" si="18"/>
        <v/>
      </c>
      <c r="C46" s="75" t="str">
        <f t="shared" si="19"/>
        <v/>
      </c>
      <c r="D46" s="75" t="str">
        <f t="shared" si="20"/>
        <v/>
      </c>
      <c r="E46" s="75" t="str">
        <f t="shared" si="21"/>
        <v/>
      </c>
      <c r="F46" s="75" t="str">
        <f t="shared" si="22"/>
        <v/>
      </c>
      <c r="H46" s="75">
        <v>20</v>
      </c>
      <c r="I46" s="75" t="str">
        <f t="shared" si="24"/>
        <v/>
      </c>
      <c r="J46" s="75" t="str">
        <f t="shared" si="25"/>
        <v/>
      </c>
      <c r="K46" s="75" t="str">
        <f t="shared" si="26"/>
        <v/>
      </c>
      <c r="L46" s="75" t="str">
        <f t="shared" si="27"/>
        <v/>
      </c>
      <c r="M46" s="75" t="str">
        <f t="shared" si="28"/>
        <v/>
      </c>
      <c r="P46" s="77" t="str">
        <f>IFERROR(INDEX(申込書!A$22:A$41,MATCH(SMALL(申込書!$W$22:$W$41,ROW(申込書!U20)),申込書!$W$22:$W$41,0)),"")</f>
        <v/>
      </c>
      <c r="Q46" s="77" t="str">
        <f>IFERROR(INDEX(申込書!B$22:B$41,MATCH(SMALL(申込書!$W$22:$W$41,ROW(申込書!V20)),申込書!$W$22:$W$41,0)),"")</f>
        <v/>
      </c>
      <c r="R46" s="77" t="str">
        <f>IFERROR(INDEX(申込書!C$22:C$41,MATCH(SMALL(申込書!$W$22:$W$41,ROW(申込書!W20)),申込書!$W$22:$W$41,0)),"")</f>
        <v/>
      </c>
      <c r="S46" s="77" t="str">
        <f>IFERROR(INDEX(申込書!D$22:D$41,MATCH(SMALL(申込書!$W$22:$W$41,ROW(申込書!X20)),申込書!$W$22:$W$41,0)),"")</f>
        <v/>
      </c>
      <c r="T46" s="77" t="str">
        <f>IFERROR(INDEX(申込書!E$22:E$41,MATCH(SMALL(申込書!$W$22:$W$41,ROW(申込書!Y20)),申込書!$W$22:$W$41,0)),"")</f>
        <v/>
      </c>
      <c r="U46" s="77" t="str">
        <f>IFERROR(INDEX(申込書!N$22:N$41,MATCH(SMALL(申込書!$W$22:$W$41,ROW(申込書!Z20)),申込書!$W$22:$W$41,0)),"")</f>
        <v/>
      </c>
      <c r="V46" s="77" t="str">
        <f>IFERROR(INDEX(申込書!O$22:O$41,MATCH(SMALL(申込書!$W$22:$W$41,ROW(申込書!AA20)),申込書!$W$22:$W$41,0)),"")</f>
        <v/>
      </c>
      <c r="W46" s="77" t="str">
        <f>IFERROR(INDEX(申込書!P$22:P$41,MATCH(SMALL(申込書!$W$22:$W$41,ROW(申込書!AB20)),申込書!$W$22:$W$41,0)),"")</f>
        <v/>
      </c>
      <c r="X46" s="77" t="str">
        <f>IFERROR(INDEX(申込書!Q$22:Q$41,MATCH(SMALL(申込書!$W$22:$W$41,ROW(申込書!AC20)),申込書!$W$22:$W$41,0)),"")</f>
        <v/>
      </c>
      <c r="Y46" s="77" t="str">
        <f>IFERROR(INDEX(申込書!R$22:R$41,MATCH(SMALL(申込書!$W$22:$W$41,ROW(申込書!AD20)),申込書!$W$22:$W$41,0)),"")</f>
        <v/>
      </c>
      <c r="AA46" s="74" t="str">
        <f t="shared" si="32"/>
        <v/>
      </c>
      <c r="AB46" s="74" t="str">
        <f t="shared" si="33"/>
        <v/>
      </c>
      <c r="AC46" s="74" t="str">
        <f t="shared" si="34"/>
        <v/>
      </c>
      <c r="AD46" s="74" t="str">
        <f t="shared" si="35"/>
        <v/>
      </c>
      <c r="AE46" s="74" t="str">
        <f t="shared" si="36"/>
        <v/>
      </c>
      <c r="AF46" s="74" t="str">
        <f t="shared" si="30"/>
        <v/>
      </c>
      <c r="AG46" s="74" t="str">
        <f t="shared" si="31"/>
        <v/>
      </c>
    </row>
    <row r="48" spans="1:33" ht="18.75" customHeight="1">
      <c r="A48" s="274" t="s">
        <v>77</v>
      </c>
      <c r="B48" s="274"/>
      <c r="C48" s="274"/>
      <c r="D48" s="274"/>
      <c r="E48" s="274"/>
      <c r="F48" s="274"/>
      <c r="H48" s="275" t="s">
        <v>78</v>
      </c>
      <c r="I48" s="275"/>
      <c r="J48" s="275"/>
      <c r="K48" s="275"/>
      <c r="L48" s="275"/>
      <c r="M48" s="275"/>
    </row>
    <row r="49" spans="1:13" ht="18.75" customHeight="1">
      <c r="A49" s="170" t="s">
        <v>58</v>
      </c>
      <c r="B49" s="170" t="s">
        <v>59</v>
      </c>
      <c r="C49" s="170" t="s">
        <v>7</v>
      </c>
      <c r="D49" s="170" t="s">
        <v>60</v>
      </c>
      <c r="E49" s="170" t="s">
        <v>42</v>
      </c>
      <c r="F49" s="170" t="s">
        <v>61</v>
      </c>
      <c r="H49" s="171" t="s">
        <v>58</v>
      </c>
      <c r="I49" s="171" t="s">
        <v>59</v>
      </c>
      <c r="J49" s="171" t="s">
        <v>7</v>
      </c>
      <c r="K49" s="171" t="s">
        <v>60</v>
      </c>
      <c r="L49" s="171" t="s">
        <v>42</v>
      </c>
      <c r="M49" s="171" t="s">
        <v>61</v>
      </c>
    </row>
    <row r="50" spans="1:13" ht="18.75" customHeight="1">
      <c r="A50" s="75">
        <v>1</v>
      </c>
      <c r="B50" s="75" t="str">
        <f t="shared" ref="B50:B69" si="37">IFERROR(INDEX(P$4:P$23,MATCH(SMALL($AC$4:$AC$23,ROW(A1)),$AC$4:$AC$23,0)),"")</f>
        <v/>
      </c>
      <c r="C50" s="75" t="str">
        <f t="shared" ref="C50:C69" si="38">IFERROR(INDEX(Q$4:Q$23,MATCH(SMALL($AC$4:$AC$23,ROW(B1)),$AC$4:$AC$23,0)),"")</f>
        <v/>
      </c>
      <c r="D50" s="75" t="str">
        <f t="shared" ref="D50:D69" si="39">IFERROR(INDEX(R$4:R$23,MATCH(SMALL($AC$4:$AC$23,ROW(C1)),$AC$4:$AC$23,0)),"")</f>
        <v/>
      </c>
      <c r="E50" s="75" t="str">
        <f t="shared" ref="E50:E69" si="40">IFERROR(INDEX(S$4:S$23,MATCH(SMALL($AC$4:$AC$23,ROW(D1)),$AC$4:$AC$23,0)),"")</f>
        <v/>
      </c>
      <c r="F50" s="75" t="str">
        <f t="shared" ref="F50:F69" si="41">IFERROR(INDEX(T$4:T$23,MATCH(SMALL($AC$4:$AC$23,ROW(E1)),$AC$4:$AC$23,0)),"")</f>
        <v/>
      </c>
      <c r="H50" s="75">
        <v>1</v>
      </c>
      <c r="I50" s="75" t="str">
        <f>IFERROR(INDEX(P$27:P$46,MATCH(SMALL($AC$27:$AC$46,ROW(A1)),$AC$27:$AC$46,0)),"")</f>
        <v/>
      </c>
      <c r="J50" s="75" t="str">
        <f>IFERROR(INDEX(Q$27:Q$46,MATCH(SMALL($AC$27:$AC$46,ROW(B1)),$AC$27:$AC$46,0)),"")</f>
        <v/>
      </c>
      <c r="K50" s="75" t="str">
        <f>IFERROR(INDEX(R$27:R$46,MATCH(SMALL($AC$27:$AC$46,ROW(C1)),$AC$27:$AC$46,0)),"")</f>
        <v/>
      </c>
      <c r="L50" s="75" t="str">
        <f>IFERROR(INDEX(S$27:S$46,MATCH(SMALL($AC$27:$AC$46,ROW(D1)),$AC$27:$AC$46,0)),"")</f>
        <v/>
      </c>
      <c r="M50" s="75" t="str">
        <f>IFERROR(INDEX(T$27:T$46,MATCH(SMALL($AC$27:$AC$46,ROW(E1)),$AC$27:$AC$46,0)),"")</f>
        <v/>
      </c>
    </row>
    <row r="51" spans="1:13" ht="18.75" customHeight="1">
      <c r="A51" s="75">
        <v>2</v>
      </c>
      <c r="B51" s="75" t="str">
        <f t="shared" si="37"/>
        <v/>
      </c>
      <c r="C51" s="75" t="str">
        <f t="shared" si="38"/>
        <v/>
      </c>
      <c r="D51" s="75" t="str">
        <f t="shared" si="39"/>
        <v/>
      </c>
      <c r="E51" s="75" t="str">
        <f t="shared" si="40"/>
        <v/>
      </c>
      <c r="F51" s="75" t="str">
        <f t="shared" si="41"/>
        <v/>
      </c>
      <c r="H51" s="75">
        <v>2</v>
      </c>
      <c r="I51" s="75" t="str">
        <f t="shared" ref="I51:I69" si="42">IFERROR(INDEX(P$27:P$46,MATCH(SMALL($AC$27:$AC$46,ROW(A2)),$AC$27:$AC$46,0)),"")</f>
        <v/>
      </c>
      <c r="J51" s="75" t="str">
        <f t="shared" ref="J51:J69" si="43">IFERROR(INDEX(Q$27:Q$46,MATCH(SMALL($AC$27:$AC$46,ROW(B2)),$AC$27:$AC$46,0)),"")</f>
        <v/>
      </c>
      <c r="K51" s="75" t="str">
        <f t="shared" ref="K51:K69" si="44">IFERROR(INDEX(R$27:R$46,MATCH(SMALL($AC$27:$AC$46,ROW(C2)),$AC$27:$AC$46,0)),"")</f>
        <v/>
      </c>
      <c r="L51" s="75" t="str">
        <f t="shared" ref="L51:L69" si="45">IFERROR(INDEX(S$27:S$46,MATCH(SMALL($AC$27:$AC$46,ROW(D2)),$AC$27:$AC$46,0)),"")</f>
        <v/>
      </c>
      <c r="M51" s="75" t="str">
        <f t="shared" ref="M51:M69" si="46">IFERROR(INDEX(T$27:T$46,MATCH(SMALL($AC$27:$AC$46,ROW(E2)),$AC$27:$AC$46,0)),"")</f>
        <v/>
      </c>
    </row>
    <row r="52" spans="1:13" ht="18.75" customHeight="1">
      <c r="A52" s="75">
        <v>3</v>
      </c>
      <c r="B52" s="75" t="str">
        <f t="shared" si="37"/>
        <v/>
      </c>
      <c r="C52" s="75" t="str">
        <f t="shared" si="38"/>
        <v/>
      </c>
      <c r="D52" s="75" t="str">
        <f t="shared" si="39"/>
        <v/>
      </c>
      <c r="E52" s="75" t="str">
        <f t="shared" si="40"/>
        <v/>
      </c>
      <c r="F52" s="75" t="str">
        <f t="shared" si="41"/>
        <v/>
      </c>
      <c r="H52" s="75">
        <v>3</v>
      </c>
      <c r="I52" s="75" t="str">
        <f t="shared" si="42"/>
        <v/>
      </c>
      <c r="J52" s="75" t="str">
        <f t="shared" si="43"/>
        <v/>
      </c>
      <c r="K52" s="75" t="str">
        <f t="shared" si="44"/>
        <v/>
      </c>
      <c r="L52" s="75" t="str">
        <f t="shared" si="45"/>
        <v/>
      </c>
      <c r="M52" s="75" t="str">
        <f t="shared" si="46"/>
        <v/>
      </c>
    </row>
    <row r="53" spans="1:13" ht="18.75" customHeight="1">
      <c r="A53" s="75">
        <v>4</v>
      </c>
      <c r="B53" s="75" t="str">
        <f t="shared" si="37"/>
        <v/>
      </c>
      <c r="C53" s="75" t="str">
        <f t="shared" si="38"/>
        <v/>
      </c>
      <c r="D53" s="75" t="str">
        <f t="shared" si="39"/>
        <v/>
      </c>
      <c r="E53" s="75" t="str">
        <f t="shared" si="40"/>
        <v/>
      </c>
      <c r="F53" s="75" t="str">
        <f t="shared" si="41"/>
        <v/>
      </c>
      <c r="H53" s="75">
        <v>4</v>
      </c>
      <c r="I53" s="75" t="str">
        <f t="shared" si="42"/>
        <v/>
      </c>
      <c r="J53" s="75" t="str">
        <f t="shared" si="43"/>
        <v/>
      </c>
      <c r="K53" s="75" t="str">
        <f t="shared" si="44"/>
        <v/>
      </c>
      <c r="L53" s="75" t="str">
        <f t="shared" si="45"/>
        <v/>
      </c>
      <c r="M53" s="75" t="str">
        <f t="shared" si="46"/>
        <v/>
      </c>
    </row>
    <row r="54" spans="1:13" ht="18.75" customHeight="1">
      <c r="A54" s="75">
        <v>5</v>
      </c>
      <c r="B54" s="75" t="str">
        <f t="shared" si="37"/>
        <v/>
      </c>
      <c r="C54" s="75" t="str">
        <f t="shared" si="38"/>
        <v/>
      </c>
      <c r="D54" s="75" t="str">
        <f t="shared" si="39"/>
        <v/>
      </c>
      <c r="E54" s="75" t="str">
        <f t="shared" si="40"/>
        <v/>
      </c>
      <c r="F54" s="75" t="str">
        <f t="shared" si="41"/>
        <v/>
      </c>
      <c r="H54" s="75">
        <v>5</v>
      </c>
      <c r="I54" s="75" t="str">
        <f t="shared" si="42"/>
        <v/>
      </c>
      <c r="J54" s="75" t="str">
        <f t="shared" si="43"/>
        <v/>
      </c>
      <c r="K54" s="75" t="str">
        <f t="shared" si="44"/>
        <v/>
      </c>
      <c r="L54" s="75" t="str">
        <f t="shared" si="45"/>
        <v/>
      </c>
      <c r="M54" s="75" t="str">
        <f t="shared" si="46"/>
        <v/>
      </c>
    </row>
    <row r="55" spans="1:13" ht="18.75" customHeight="1">
      <c r="A55" s="75">
        <v>6</v>
      </c>
      <c r="B55" s="75" t="str">
        <f t="shared" si="37"/>
        <v/>
      </c>
      <c r="C55" s="75" t="str">
        <f t="shared" si="38"/>
        <v/>
      </c>
      <c r="D55" s="75" t="str">
        <f t="shared" si="39"/>
        <v/>
      </c>
      <c r="E55" s="75" t="str">
        <f t="shared" si="40"/>
        <v/>
      </c>
      <c r="F55" s="75" t="str">
        <f t="shared" si="41"/>
        <v/>
      </c>
      <c r="H55" s="75">
        <v>6</v>
      </c>
      <c r="I55" s="75" t="str">
        <f t="shared" si="42"/>
        <v/>
      </c>
      <c r="J55" s="75" t="str">
        <f t="shared" si="43"/>
        <v/>
      </c>
      <c r="K55" s="75" t="str">
        <f t="shared" si="44"/>
        <v/>
      </c>
      <c r="L55" s="75" t="str">
        <f t="shared" si="45"/>
        <v/>
      </c>
      <c r="M55" s="75" t="str">
        <f t="shared" si="46"/>
        <v/>
      </c>
    </row>
    <row r="56" spans="1:13" ht="18.75" customHeight="1">
      <c r="A56" s="75">
        <v>7</v>
      </c>
      <c r="B56" s="75" t="str">
        <f t="shared" si="37"/>
        <v/>
      </c>
      <c r="C56" s="75" t="str">
        <f t="shared" si="38"/>
        <v/>
      </c>
      <c r="D56" s="75" t="str">
        <f t="shared" si="39"/>
        <v/>
      </c>
      <c r="E56" s="75" t="str">
        <f t="shared" si="40"/>
        <v/>
      </c>
      <c r="F56" s="75" t="str">
        <f t="shared" si="41"/>
        <v/>
      </c>
      <c r="H56" s="75">
        <v>7</v>
      </c>
      <c r="I56" s="75" t="str">
        <f t="shared" si="42"/>
        <v/>
      </c>
      <c r="J56" s="75" t="str">
        <f t="shared" si="43"/>
        <v/>
      </c>
      <c r="K56" s="75" t="str">
        <f t="shared" si="44"/>
        <v/>
      </c>
      <c r="L56" s="75" t="str">
        <f t="shared" si="45"/>
        <v/>
      </c>
      <c r="M56" s="75" t="str">
        <f t="shared" si="46"/>
        <v/>
      </c>
    </row>
    <row r="57" spans="1:13" ht="18.75" customHeight="1">
      <c r="A57" s="75">
        <v>8</v>
      </c>
      <c r="B57" s="75" t="str">
        <f t="shared" si="37"/>
        <v/>
      </c>
      <c r="C57" s="75" t="str">
        <f t="shared" si="38"/>
        <v/>
      </c>
      <c r="D57" s="75" t="str">
        <f t="shared" si="39"/>
        <v/>
      </c>
      <c r="E57" s="75" t="str">
        <f t="shared" si="40"/>
        <v/>
      </c>
      <c r="F57" s="75" t="str">
        <f t="shared" si="41"/>
        <v/>
      </c>
      <c r="H57" s="75">
        <v>8</v>
      </c>
      <c r="I57" s="75" t="str">
        <f t="shared" si="42"/>
        <v/>
      </c>
      <c r="J57" s="75" t="str">
        <f t="shared" si="43"/>
        <v/>
      </c>
      <c r="K57" s="75" t="str">
        <f t="shared" si="44"/>
        <v/>
      </c>
      <c r="L57" s="75" t="str">
        <f t="shared" si="45"/>
        <v/>
      </c>
      <c r="M57" s="75" t="str">
        <f t="shared" si="46"/>
        <v/>
      </c>
    </row>
    <row r="58" spans="1:13" ht="18.75" customHeight="1">
      <c r="A58" s="75">
        <v>9</v>
      </c>
      <c r="B58" s="75" t="str">
        <f t="shared" si="37"/>
        <v/>
      </c>
      <c r="C58" s="75" t="str">
        <f t="shared" si="38"/>
        <v/>
      </c>
      <c r="D58" s="75" t="str">
        <f t="shared" si="39"/>
        <v/>
      </c>
      <c r="E58" s="75" t="str">
        <f t="shared" si="40"/>
        <v/>
      </c>
      <c r="F58" s="75" t="str">
        <f t="shared" si="41"/>
        <v/>
      </c>
      <c r="H58" s="75">
        <v>9</v>
      </c>
      <c r="I58" s="75" t="str">
        <f t="shared" si="42"/>
        <v/>
      </c>
      <c r="J58" s="75" t="str">
        <f t="shared" si="43"/>
        <v/>
      </c>
      <c r="K58" s="75" t="str">
        <f t="shared" si="44"/>
        <v/>
      </c>
      <c r="L58" s="75" t="str">
        <f t="shared" si="45"/>
        <v/>
      </c>
      <c r="M58" s="75" t="str">
        <f t="shared" si="46"/>
        <v/>
      </c>
    </row>
    <row r="59" spans="1:13" ht="18.75" customHeight="1">
      <c r="A59" s="75">
        <v>10</v>
      </c>
      <c r="B59" s="75" t="str">
        <f t="shared" si="37"/>
        <v/>
      </c>
      <c r="C59" s="75" t="str">
        <f t="shared" si="38"/>
        <v/>
      </c>
      <c r="D59" s="75" t="str">
        <f t="shared" si="39"/>
        <v/>
      </c>
      <c r="E59" s="75" t="str">
        <f t="shared" si="40"/>
        <v/>
      </c>
      <c r="F59" s="75" t="str">
        <f t="shared" si="41"/>
        <v/>
      </c>
      <c r="H59" s="75">
        <v>10</v>
      </c>
      <c r="I59" s="75" t="str">
        <f t="shared" si="42"/>
        <v/>
      </c>
      <c r="J59" s="75" t="str">
        <f t="shared" si="43"/>
        <v/>
      </c>
      <c r="K59" s="75" t="str">
        <f t="shared" si="44"/>
        <v/>
      </c>
      <c r="L59" s="75" t="str">
        <f t="shared" si="45"/>
        <v/>
      </c>
      <c r="M59" s="75" t="str">
        <f t="shared" si="46"/>
        <v/>
      </c>
    </row>
    <row r="60" spans="1:13" ht="18.75" customHeight="1">
      <c r="A60" s="75">
        <v>11</v>
      </c>
      <c r="B60" s="75" t="str">
        <f t="shared" si="37"/>
        <v/>
      </c>
      <c r="C60" s="75" t="str">
        <f t="shared" si="38"/>
        <v/>
      </c>
      <c r="D60" s="75" t="str">
        <f t="shared" si="39"/>
        <v/>
      </c>
      <c r="E60" s="75" t="str">
        <f t="shared" si="40"/>
        <v/>
      </c>
      <c r="F60" s="75" t="str">
        <f t="shared" si="41"/>
        <v/>
      </c>
      <c r="H60" s="75">
        <v>11</v>
      </c>
      <c r="I60" s="75" t="str">
        <f t="shared" si="42"/>
        <v/>
      </c>
      <c r="J60" s="75" t="str">
        <f t="shared" si="43"/>
        <v/>
      </c>
      <c r="K60" s="75" t="str">
        <f t="shared" si="44"/>
        <v/>
      </c>
      <c r="L60" s="75" t="str">
        <f t="shared" si="45"/>
        <v/>
      </c>
      <c r="M60" s="75" t="str">
        <f t="shared" si="46"/>
        <v/>
      </c>
    </row>
    <row r="61" spans="1:13" ht="18.75" customHeight="1">
      <c r="A61" s="75">
        <v>12</v>
      </c>
      <c r="B61" s="75" t="str">
        <f t="shared" si="37"/>
        <v/>
      </c>
      <c r="C61" s="75" t="str">
        <f t="shared" si="38"/>
        <v/>
      </c>
      <c r="D61" s="75" t="str">
        <f t="shared" si="39"/>
        <v/>
      </c>
      <c r="E61" s="75" t="str">
        <f t="shared" si="40"/>
        <v/>
      </c>
      <c r="F61" s="75" t="str">
        <f t="shared" si="41"/>
        <v/>
      </c>
      <c r="H61" s="75">
        <v>12</v>
      </c>
      <c r="I61" s="75" t="str">
        <f t="shared" si="42"/>
        <v/>
      </c>
      <c r="J61" s="75" t="str">
        <f t="shared" si="43"/>
        <v/>
      </c>
      <c r="K61" s="75" t="str">
        <f t="shared" si="44"/>
        <v/>
      </c>
      <c r="L61" s="75" t="str">
        <f t="shared" si="45"/>
        <v/>
      </c>
      <c r="M61" s="75" t="str">
        <f t="shared" si="46"/>
        <v/>
      </c>
    </row>
    <row r="62" spans="1:13" ht="18.75" customHeight="1">
      <c r="A62" s="75">
        <v>13</v>
      </c>
      <c r="B62" s="75" t="str">
        <f t="shared" si="37"/>
        <v/>
      </c>
      <c r="C62" s="75" t="str">
        <f t="shared" si="38"/>
        <v/>
      </c>
      <c r="D62" s="75" t="str">
        <f t="shared" si="39"/>
        <v/>
      </c>
      <c r="E62" s="75" t="str">
        <f t="shared" si="40"/>
        <v/>
      </c>
      <c r="F62" s="75" t="str">
        <f t="shared" si="41"/>
        <v/>
      </c>
      <c r="H62" s="75">
        <v>13</v>
      </c>
      <c r="I62" s="75" t="str">
        <f t="shared" si="42"/>
        <v/>
      </c>
      <c r="J62" s="75" t="str">
        <f t="shared" si="43"/>
        <v/>
      </c>
      <c r="K62" s="75" t="str">
        <f t="shared" si="44"/>
        <v/>
      </c>
      <c r="L62" s="75" t="str">
        <f t="shared" si="45"/>
        <v/>
      </c>
      <c r="M62" s="75" t="str">
        <f t="shared" si="46"/>
        <v/>
      </c>
    </row>
    <row r="63" spans="1:13" ht="18.75" customHeight="1">
      <c r="A63" s="75">
        <v>14</v>
      </c>
      <c r="B63" s="75" t="str">
        <f t="shared" si="37"/>
        <v/>
      </c>
      <c r="C63" s="75" t="str">
        <f t="shared" si="38"/>
        <v/>
      </c>
      <c r="D63" s="75" t="str">
        <f t="shared" si="39"/>
        <v/>
      </c>
      <c r="E63" s="75" t="str">
        <f t="shared" si="40"/>
        <v/>
      </c>
      <c r="F63" s="75" t="str">
        <f t="shared" si="41"/>
        <v/>
      </c>
      <c r="H63" s="75">
        <v>14</v>
      </c>
      <c r="I63" s="75" t="str">
        <f t="shared" si="42"/>
        <v/>
      </c>
      <c r="J63" s="75" t="str">
        <f t="shared" si="43"/>
        <v/>
      </c>
      <c r="K63" s="75" t="str">
        <f t="shared" si="44"/>
        <v/>
      </c>
      <c r="L63" s="75" t="str">
        <f t="shared" si="45"/>
        <v/>
      </c>
      <c r="M63" s="75" t="str">
        <f t="shared" si="46"/>
        <v/>
      </c>
    </row>
    <row r="64" spans="1:13" ht="18.75" customHeight="1">
      <c r="A64" s="75">
        <v>15</v>
      </c>
      <c r="B64" s="75" t="str">
        <f t="shared" si="37"/>
        <v/>
      </c>
      <c r="C64" s="75" t="str">
        <f t="shared" si="38"/>
        <v/>
      </c>
      <c r="D64" s="75" t="str">
        <f t="shared" si="39"/>
        <v/>
      </c>
      <c r="E64" s="75" t="str">
        <f t="shared" si="40"/>
        <v/>
      </c>
      <c r="F64" s="75" t="str">
        <f t="shared" si="41"/>
        <v/>
      </c>
      <c r="H64" s="75">
        <v>15</v>
      </c>
      <c r="I64" s="75" t="str">
        <f t="shared" si="42"/>
        <v/>
      </c>
      <c r="J64" s="75" t="str">
        <f t="shared" si="43"/>
        <v/>
      </c>
      <c r="K64" s="75" t="str">
        <f t="shared" si="44"/>
        <v/>
      </c>
      <c r="L64" s="75" t="str">
        <f t="shared" si="45"/>
        <v/>
      </c>
      <c r="M64" s="75" t="str">
        <f t="shared" si="46"/>
        <v/>
      </c>
    </row>
    <row r="65" spans="1:13" ht="18.75" customHeight="1">
      <c r="A65" s="75">
        <v>16</v>
      </c>
      <c r="B65" s="75" t="str">
        <f t="shared" si="37"/>
        <v/>
      </c>
      <c r="C65" s="75" t="str">
        <f t="shared" si="38"/>
        <v/>
      </c>
      <c r="D65" s="75" t="str">
        <f t="shared" si="39"/>
        <v/>
      </c>
      <c r="E65" s="75" t="str">
        <f t="shared" si="40"/>
        <v/>
      </c>
      <c r="F65" s="75" t="str">
        <f t="shared" si="41"/>
        <v/>
      </c>
      <c r="H65" s="75">
        <v>16</v>
      </c>
      <c r="I65" s="75" t="str">
        <f t="shared" si="42"/>
        <v/>
      </c>
      <c r="J65" s="75" t="str">
        <f t="shared" si="43"/>
        <v/>
      </c>
      <c r="K65" s="75" t="str">
        <f t="shared" si="44"/>
        <v/>
      </c>
      <c r="L65" s="75" t="str">
        <f t="shared" si="45"/>
        <v/>
      </c>
      <c r="M65" s="75" t="str">
        <f t="shared" si="46"/>
        <v/>
      </c>
    </row>
    <row r="66" spans="1:13" ht="18.75" customHeight="1">
      <c r="A66" s="75">
        <v>17</v>
      </c>
      <c r="B66" s="75" t="str">
        <f t="shared" si="37"/>
        <v/>
      </c>
      <c r="C66" s="75" t="str">
        <f t="shared" si="38"/>
        <v/>
      </c>
      <c r="D66" s="75" t="str">
        <f t="shared" si="39"/>
        <v/>
      </c>
      <c r="E66" s="75" t="str">
        <f t="shared" si="40"/>
        <v/>
      </c>
      <c r="F66" s="75" t="str">
        <f t="shared" si="41"/>
        <v/>
      </c>
      <c r="H66" s="75">
        <v>17</v>
      </c>
      <c r="I66" s="75" t="str">
        <f t="shared" si="42"/>
        <v/>
      </c>
      <c r="J66" s="75" t="str">
        <f t="shared" si="43"/>
        <v/>
      </c>
      <c r="K66" s="75" t="str">
        <f t="shared" si="44"/>
        <v/>
      </c>
      <c r="L66" s="75" t="str">
        <f t="shared" si="45"/>
        <v/>
      </c>
      <c r="M66" s="75" t="str">
        <f t="shared" si="46"/>
        <v/>
      </c>
    </row>
    <row r="67" spans="1:13" ht="18.75" customHeight="1">
      <c r="A67" s="75">
        <v>18</v>
      </c>
      <c r="B67" s="75" t="str">
        <f t="shared" si="37"/>
        <v/>
      </c>
      <c r="C67" s="75" t="str">
        <f t="shared" si="38"/>
        <v/>
      </c>
      <c r="D67" s="75" t="str">
        <f t="shared" si="39"/>
        <v/>
      </c>
      <c r="E67" s="75" t="str">
        <f t="shared" si="40"/>
        <v/>
      </c>
      <c r="F67" s="75" t="str">
        <f t="shared" si="41"/>
        <v/>
      </c>
      <c r="H67" s="75">
        <v>18</v>
      </c>
      <c r="I67" s="75" t="str">
        <f t="shared" si="42"/>
        <v/>
      </c>
      <c r="J67" s="75" t="str">
        <f t="shared" si="43"/>
        <v/>
      </c>
      <c r="K67" s="75" t="str">
        <f t="shared" si="44"/>
        <v/>
      </c>
      <c r="L67" s="75" t="str">
        <f t="shared" si="45"/>
        <v/>
      </c>
      <c r="M67" s="75" t="str">
        <f t="shared" si="46"/>
        <v/>
      </c>
    </row>
    <row r="68" spans="1:13" ht="18.75" customHeight="1">
      <c r="A68" s="75">
        <v>19</v>
      </c>
      <c r="B68" s="75" t="str">
        <f t="shared" si="37"/>
        <v/>
      </c>
      <c r="C68" s="75" t="str">
        <f t="shared" si="38"/>
        <v/>
      </c>
      <c r="D68" s="75" t="str">
        <f t="shared" si="39"/>
        <v/>
      </c>
      <c r="E68" s="75" t="str">
        <f t="shared" si="40"/>
        <v/>
      </c>
      <c r="F68" s="75" t="str">
        <f t="shared" si="41"/>
        <v/>
      </c>
      <c r="H68" s="75">
        <v>19</v>
      </c>
      <c r="I68" s="75" t="str">
        <f t="shared" si="42"/>
        <v/>
      </c>
      <c r="J68" s="75" t="str">
        <f t="shared" si="43"/>
        <v/>
      </c>
      <c r="K68" s="75" t="str">
        <f t="shared" si="44"/>
        <v/>
      </c>
      <c r="L68" s="75" t="str">
        <f t="shared" si="45"/>
        <v/>
      </c>
      <c r="M68" s="75" t="str">
        <f t="shared" si="46"/>
        <v/>
      </c>
    </row>
    <row r="69" spans="1:13" ht="18.75" customHeight="1">
      <c r="A69" s="75">
        <v>20</v>
      </c>
      <c r="B69" s="75" t="str">
        <f t="shared" si="37"/>
        <v/>
      </c>
      <c r="C69" s="75" t="str">
        <f t="shared" si="38"/>
        <v/>
      </c>
      <c r="D69" s="75" t="str">
        <f t="shared" si="39"/>
        <v/>
      </c>
      <c r="E69" s="75" t="str">
        <f t="shared" si="40"/>
        <v/>
      </c>
      <c r="F69" s="75" t="str">
        <f t="shared" si="41"/>
        <v/>
      </c>
      <c r="H69" s="75">
        <v>20</v>
      </c>
      <c r="I69" s="75" t="str">
        <f t="shared" si="42"/>
        <v/>
      </c>
      <c r="J69" s="75" t="str">
        <f t="shared" si="43"/>
        <v/>
      </c>
      <c r="K69" s="75" t="str">
        <f t="shared" si="44"/>
        <v/>
      </c>
      <c r="L69" s="75" t="str">
        <f t="shared" si="45"/>
        <v/>
      </c>
      <c r="M69" s="75" t="str">
        <f t="shared" si="46"/>
        <v/>
      </c>
    </row>
    <row r="71" spans="1:13" ht="18.75" customHeight="1">
      <c r="A71" s="268" t="s">
        <v>79</v>
      </c>
      <c r="B71" s="268"/>
      <c r="C71" s="268"/>
      <c r="D71" s="268"/>
      <c r="E71" s="268"/>
      <c r="F71" s="268"/>
      <c r="H71" s="269" t="s">
        <v>83</v>
      </c>
      <c r="I71" s="269"/>
      <c r="J71" s="269"/>
      <c r="K71" s="269"/>
      <c r="L71" s="269"/>
      <c r="M71" s="269"/>
    </row>
    <row r="72" spans="1:13" ht="18.75" customHeight="1">
      <c r="A72" s="172" t="s">
        <v>58</v>
      </c>
      <c r="B72" s="172" t="s">
        <v>59</v>
      </c>
      <c r="C72" s="172" t="s">
        <v>7</v>
      </c>
      <c r="D72" s="172" t="s">
        <v>60</v>
      </c>
      <c r="E72" s="172" t="s">
        <v>42</v>
      </c>
      <c r="F72" s="172" t="s">
        <v>61</v>
      </c>
      <c r="H72" s="173" t="s">
        <v>58</v>
      </c>
      <c r="I72" s="173" t="s">
        <v>59</v>
      </c>
      <c r="J72" s="173" t="s">
        <v>7</v>
      </c>
      <c r="K72" s="173" t="s">
        <v>60</v>
      </c>
      <c r="L72" s="173" t="s">
        <v>42</v>
      </c>
      <c r="M72" s="173" t="s">
        <v>61</v>
      </c>
    </row>
    <row r="73" spans="1:13" ht="18.75" customHeight="1">
      <c r="A73" s="75">
        <v>1</v>
      </c>
      <c r="B73" s="75" t="str">
        <f t="shared" ref="B73:F75" si="47">IFERROR(INDEX(P$4:P$23,MATCH(SMALL($AD$4:$AD$23,ROW(A1)),$AD$4:$AD$23,0)),"")</f>
        <v/>
      </c>
      <c r="C73" s="75" t="str">
        <f t="shared" si="47"/>
        <v/>
      </c>
      <c r="D73" s="75" t="str">
        <f t="shared" si="47"/>
        <v/>
      </c>
      <c r="E73" s="75" t="str">
        <f t="shared" si="47"/>
        <v/>
      </c>
      <c r="F73" s="75" t="str">
        <f t="shared" si="47"/>
        <v/>
      </c>
      <c r="H73" s="79">
        <v>1</v>
      </c>
      <c r="I73" s="75" t="str">
        <f>IFERROR(INDEX(P$27:P$46,MATCH(SMALL($AD$27:$AD$46,ROW(A1)),$AD$27:$AD$46,0)),"")</f>
        <v/>
      </c>
      <c r="J73" s="75" t="str">
        <f>IFERROR(INDEX(Q$27:Q$46,MATCH(SMALL($AD$27:$AD$46,ROW(B1)),$AD$27:$AD$46,0)),"")</f>
        <v/>
      </c>
      <c r="K73" s="75" t="str">
        <f>IFERROR(INDEX(R$27:R$46,MATCH(SMALL($AD$27:$AD$46,ROW(C1)),$AD$27:$AD$46,0)),"")</f>
        <v/>
      </c>
      <c r="L73" s="75" t="str">
        <f>IFERROR(INDEX(S$27:S$46,MATCH(SMALL($AD$27:$AD$46,ROW(D1)),$AD$27:$AD$46,0)),"")</f>
        <v/>
      </c>
      <c r="M73" s="75" t="str">
        <f>IFERROR(INDEX(T$27:T$46,MATCH(SMALL($AD$27:$AD$46,ROW(E1)),$AD$27:$AD$46,0)),"")</f>
        <v/>
      </c>
    </row>
    <row r="74" spans="1:13" ht="18.75" customHeight="1">
      <c r="A74" s="75">
        <v>2</v>
      </c>
      <c r="B74" s="75" t="str">
        <f t="shared" si="47"/>
        <v/>
      </c>
      <c r="C74" s="75" t="str">
        <f t="shared" si="47"/>
        <v/>
      </c>
      <c r="D74" s="75" t="str">
        <f t="shared" si="47"/>
        <v/>
      </c>
      <c r="E74" s="75" t="str">
        <f t="shared" si="47"/>
        <v/>
      </c>
      <c r="F74" s="75" t="str">
        <f t="shared" si="47"/>
        <v/>
      </c>
      <c r="H74" s="79">
        <v>2</v>
      </c>
      <c r="I74" s="75" t="str">
        <f t="shared" ref="I74:I75" si="48">IFERROR(INDEX(P$27:P$46,MATCH(SMALL($AD$27:$AD$46,ROW(A2)),$AD$27:$AD$46,0)),"")</f>
        <v/>
      </c>
      <c r="J74" s="75" t="str">
        <f t="shared" ref="J74:J75" si="49">IFERROR(INDEX(Q$27:Q$46,MATCH(SMALL($AD$27:$AD$46,ROW(B2)),$AD$27:$AD$46,0)),"")</f>
        <v/>
      </c>
      <c r="K74" s="75" t="str">
        <f t="shared" ref="K74:K75" si="50">IFERROR(INDEX(R$27:R$46,MATCH(SMALL($AD$27:$AD$46,ROW(C2)),$AD$27:$AD$46,0)),"")</f>
        <v/>
      </c>
      <c r="L74" s="75" t="str">
        <f>IFERROR(INDEX(S$27:S$46,MATCH(SMALL($AD$27:$AD$46,ROW(D2)),$AD$27:$AD$46,0)),"")</f>
        <v/>
      </c>
      <c r="M74" s="75" t="str">
        <f>IFERROR(INDEX(T$27:T$46,MATCH(SMALL($AD$27:$AD$46,ROW(E2)),$AD$27:$AD$46,0)),"")</f>
        <v/>
      </c>
    </row>
    <row r="75" spans="1:13" ht="18.75" customHeight="1">
      <c r="A75" s="75">
        <v>3</v>
      </c>
      <c r="B75" s="75" t="str">
        <f t="shared" si="47"/>
        <v/>
      </c>
      <c r="C75" s="75" t="str">
        <f t="shared" si="47"/>
        <v/>
      </c>
      <c r="D75" s="75" t="str">
        <f t="shared" si="47"/>
        <v/>
      </c>
      <c r="E75" s="75" t="str">
        <f t="shared" si="47"/>
        <v/>
      </c>
      <c r="F75" s="75" t="str">
        <f t="shared" si="47"/>
        <v/>
      </c>
      <c r="H75" s="79">
        <v>3</v>
      </c>
      <c r="I75" s="75" t="str">
        <f t="shared" si="48"/>
        <v/>
      </c>
      <c r="J75" s="75" t="str">
        <f t="shared" si="49"/>
        <v/>
      </c>
      <c r="K75" s="75" t="str">
        <f t="shared" si="50"/>
        <v/>
      </c>
      <c r="L75" s="75" t="str">
        <f>IFERROR(INDEX(S$27:S$46,MATCH(SMALL($AD$27:$AD$46,ROW(D3)),$AD$27:$AD$46,0)),"")</f>
        <v/>
      </c>
      <c r="M75" s="75" t="str">
        <f>IFERROR(INDEX(T$27:T$46,MATCH(SMALL($AD$27:$AD$46,ROW(E3)),$AD$27:$AD$46,0)),"")</f>
        <v/>
      </c>
    </row>
    <row r="76" spans="1:13" ht="18.75" customHeight="1">
      <c r="A76" s="75" t="s">
        <v>70</v>
      </c>
      <c r="B76" s="75" t="str">
        <f t="shared" ref="B76:F77" si="51">IFERROR(INDEX(P$4:P$23,MATCH(SMALL($AF$4:$AF$23,ROW(A1)),$AF$4:$AF$23,0)),"")</f>
        <v/>
      </c>
      <c r="C76" s="75" t="str">
        <f t="shared" si="51"/>
        <v/>
      </c>
      <c r="D76" s="75" t="str">
        <f t="shared" si="51"/>
        <v/>
      </c>
      <c r="E76" s="75" t="str">
        <f t="shared" si="51"/>
        <v/>
      </c>
      <c r="F76" s="75" t="str">
        <f t="shared" si="51"/>
        <v/>
      </c>
      <c r="H76" s="75" t="s">
        <v>70</v>
      </c>
      <c r="I76" s="75" t="str">
        <f>IFERROR(INDEX(P$27:P$46,MATCH(SMALL($AF$27:$AF$46,ROW(A1)),$AF$27:$AF$46,0)),"")</f>
        <v/>
      </c>
      <c r="J76" s="75" t="str">
        <f>IFERROR(INDEX(Q$27:Q$46,MATCH(SMALL($AF$27:$AF$46,ROW(B1)),$AF$27:$AF$46,0)),"")</f>
        <v/>
      </c>
      <c r="K76" s="75" t="str">
        <f>IFERROR(INDEX(R$27:R$46,MATCH(SMALL($AF$27:$AF$46,ROW(C1)),$AF$27:$AF$46,0)),"")</f>
        <v/>
      </c>
      <c r="L76" s="75" t="str">
        <f>IFERROR(INDEX(S$27:S$46,MATCH(SMALL($AF$27:$AF$46,ROW(D1)),$AF$27:$AF$46,0)),"")</f>
        <v/>
      </c>
      <c r="M76" s="75" t="str">
        <f>IFERROR(INDEX(T$27:T$46,MATCH(SMALL($AF$27:$AF$46,ROW(E1)),$AF$27:$AF$46,0)),"")</f>
        <v/>
      </c>
    </row>
    <row r="77" spans="1:13" ht="18.75" customHeight="1">
      <c r="A77" s="75" t="s">
        <v>70</v>
      </c>
      <c r="B77" s="75" t="str">
        <f t="shared" si="51"/>
        <v/>
      </c>
      <c r="C77" s="75" t="str">
        <f t="shared" si="51"/>
        <v/>
      </c>
      <c r="D77" s="75" t="str">
        <f t="shared" si="51"/>
        <v/>
      </c>
      <c r="E77" s="75" t="str">
        <f t="shared" si="51"/>
        <v/>
      </c>
      <c r="F77" s="75" t="str">
        <f t="shared" si="51"/>
        <v/>
      </c>
      <c r="H77" s="75" t="s">
        <v>70</v>
      </c>
      <c r="I77" s="75" t="str">
        <f>IFERROR(INDEX(P$27:P$46,MATCH(SMALL($AF$27:$AF$46,ROW(A2)),$AF$27:$AF$46,0)),"")</f>
        <v/>
      </c>
      <c r="J77" s="75" t="str">
        <f t="shared" ref="J77" si="52">IFERROR(INDEX(Q$27:Q$46,MATCH(SMALL($AF$27:$AF$46,ROW(B2)),$AF$27:$AF$46,0)),"")</f>
        <v/>
      </c>
      <c r="K77" s="75" t="str">
        <f t="shared" ref="K77" si="53">IFERROR(INDEX(R$27:R$46,MATCH(SMALL($AF$27:$AF$46,ROW(C2)),$AF$27:$AF$46,0)),"")</f>
        <v/>
      </c>
      <c r="L77" s="75" t="str">
        <f>IFERROR(INDEX(S$27:S$46,MATCH(SMALL($AF$27:$AF$46,ROW(D2)),$AF$27:$AF$46,0)),"")</f>
        <v/>
      </c>
      <c r="M77" s="75" t="str">
        <f>IFERROR(INDEX(T$27:T$46,MATCH(SMALL($AF$27:$AF$46,ROW(E2)),$AF$27:$AF$46,0)),"")</f>
        <v/>
      </c>
    </row>
    <row r="79" spans="1:13" ht="18.75" customHeight="1">
      <c r="A79" s="270" t="s">
        <v>82</v>
      </c>
      <c r="B79" s="270"/>
      <c r="C79" s="270"/>
      <c r="D79" s="270"/>
      <c r="E79" s="270"/>
      <c r="F79" s="270"/>
      <c r="H79" s="271" t="s">
        <v>84</v>
      </c>
      <c r="I79" s="271"/>
      <c r="J79" s="271"/>
      <c r="K79" s="271"/>
      <c r="L79" s="271"/>
      <c r="M79" s="271"/>
    </row>
    <row r="80" spans="1:13" ht="18.75" customHeight="1">
      <c r="A80" s="174" t="s">
        <v>58</v>
      </c>
      <c r="B80" s="174" t="s">
        <v>59</v>
      </c>
      <c r="C80" s="174" t="s">
        <v>7</v>
      </c>
      <c r="D80" s="174" t="s">
        <v>60</v>
      </c>
      <c r="E80" s="174" t="s">
        <v>42</v>
      </c>
      <c r="F80" s="174" t="s">
        <v>61</v>
      </c>
      <c r="H80" s="175" t="s">
        <v>58</v>
      </c>
      <c r="I80" s="175" t="s">
        <v>59</v>
      </c>
      <c r="J80" s="175" t="s">
        <v>7</v>
      </c>
      <c r="K80" s="175" t="s">
        <v>60</v>
      </c>
      <c r="L80" s="175" t="s">
        <v>42</v>
      </c>
      <c r="M80" s="175" t="s">
        <v>61</v>
      </c>
    </row>
    <row r="81" spans="1:13" ht="18.75" customHeight="1">
      <c r="A81" s="75">
        <v>1</v>
      </c>
      <c r="B81" s="75" t="str">
        <f t="shared" ref="B81:F83" si="54">IFERROR(INDEX(P$4:P$23,MATCH(SMALL($AE$4:$AE$23,ROW(A1)),$AE$4:$AE$23,0)),"")</f>
        <v/>
      </c>
      <c r="C81" s="75" t="str">
        <f t="shared" si="54"/>
        <v/>
      </c>
      <c r="D81" s="75" t="str">
        <f t="shared" si="54"/>
        <v/>
      </c>
      <c r="E81" s="75" t="str">
        <f t="shared" si="54"/>
        <v/>
      </c>
      <c r="F81" s="75" t="str">
        <f t="shared" si="54"/>
        <v/>
      </c>
      <c r="H81" s="79">
        <v>1</v>
      </c>
      <c r="I81" s="75" t="str">
        <f>IFERROR(INDEX(P$27:P$46,MATCH(SMALL($AE$27:$AE$46,ROW(A1)),$AE$27:$AE$46,0)),"")</f>
        <v/>
      </c>
      <c r="J81" s="75" t="str">
        <f>IFERROR(INDEX(Q$27:Q$46,MATCH(SMALL($AE$27:$AE$46,ROW(B1)),$AE$27:$AE$46,0)),"")</f>
        <v/>
      </c>
      <c r="K81" s="75" t="str">
        <f>IFERROR(INDEX(R$27:R$46,MATCH(SMALL($AE$27:$AE$46,ROW(C1)),$AE$27:$AE$46,0)),"")</f>
        <v/>
      </c>
      <c r="L81" s="75" t="str">
        <f>IFERROR(INDEX(S$27:S$46,MATCH(SMALL($AE$27:$AE$46,ROW(D1)),$AE$27:$AE$46,0)),"")</f>
        <v/>
      </c>
      <c r="M81" s="75" t="str">
        <f>IFERROR(INDEX(T$27:T$46,MATCH(SMALL($AE$27:$AE$46,ROW(E1)),$AE$27:$AE$46,0)),"")</f>
        <v/>
      </c>
    </row>
    <row r="82" spans="1:13" ht="18.75" customHeight="1">
      <c r="A82" s="75">
        <v>2</v>
      </c>
      <c r="B82" s="75" t="str">
        <f t="shared" si="54"/>
        <v/>
      </c>
      <c r="C82" s="75" t="str">
        <f t="shared" si="54"/>
        <v/>
      </c>
      <c r="D82" s="75" t="str">
        <f t="shared" si="54"/>
        <v/>
      </c>
      <c r="E82" s="75" t="str">
        <f t="shared" si="54"/>
        <v/>
      </c>
      <c r="F82" s="75" t="str">
        <f t="shared" si="54"/>
        <v/>
      </c>
      <c r="H82" s="79">
        <v>2</v>
      </c>
      <c r="I82" s="75" t="str">
        <f t="shared" ref="I82:I83" si="55">IFERROR(INDEX(P$27:P$46,MATCH(SMALL($AE$27:$AE$46,ROW(A2)),$AE$27:$AE$46,0)),"")</f>
        <v/>
      </c>
      <c r="J82" s="75" t="str">
        <f t="shared" ref="J82:J83" si="56">IFERROR(INDEX(Q$27:Q$46,MATCH(SMALL($AE$27:$AE$46,ROW(B2)),$AE$27:$AE$46,0)),"")</f>
        <v/>
      </c>
      <c r="K82" s="75" t="str">
        <f t="shared" ref="K82:K83" si="57">IFERROR(INDEX(R$27:R$46,MATCH(SMALL($AE$27:$AE$46,ROW(C2)),$AE$27:$AE$46,0)),"")</f>
        <v/>
      </c>
      <c r="L82" s="75" t="str">
        <f>IFERROR(INDEX(S$27:S$46,MATCH(SMALL($AE$27:$AE$46,ROW(D2)),$AE$27:$AE$46,0)),"")</f>
        <v/>
      </c>
      <c r="M82" s="75" t="str">
        <f>IFERROR(INDEX(T$27:T$46,MATCH(SMALL($AE$27:$AE$46,ROW(E2)),$AE$27:$AE$46,0)),"")</f>
        <v/>
      </c>
    </row>
    <row r="83" spans="1:13" ht="18.75" customHeight="1">
      <c r="A83" s="75">
        <v>3</v>
      </c>
      <c r="B83" s="75" t="str">
        <f t="shared" si="54"/>
        <v/>
      </c>
      <c r="C83" s="75" t="str">
        <f t="shared" si="54"/>
        <v/>
      </c>
      <c r="D83" s="75" t="str">
        <f t="shared" si="54"/>
        <v/>
      </c>
      <c r="E83" s="75" t="str">
        <f t="shared" si="54"/>
        <v/>
      </c>
      <c r="F83" s="75" t="str">
        <f t="shared" si="54"/>
        <v/>
      </c>
      <c r="H83" s="79">
        <v>3</v>
      </c>
      <c r="I83" s="75" t="str">
        <f t="shared" si="55"/>
        <v/>
      </c>
      <c r="J83" s="75" t="str">
        <f t="shared" si="56"/>
        <v/>
      </c>
      <c r="K83" s="75" t="str">
        <f t="shared" si="57"/>
        <v/>
      </c>
      <c r="L83" s="75" t="str">
        <f>IFERROR(INDEX(S$27:S$46,MATCH(SMALL($AE$27:$AE$46,ROW(D3)),$AE$27:$AE$46,0)),"")</f>
        <v/>
      </c>
      <c r="M83" s="75" t="str">
        <f>IFERROR(INDEX(T$27:T$46,MATCH(SMALL($AE$27:$AE$46,ROW(E3)),$AE$27:$AE$46,0)),"")</f>
        <v/>
      </c>
    </row>
    <row r="84" spans="1:13" ht="18.75" customHeight="1">
      <c r="A84" s="75" t="s">
        <v>70</v>
      </c>
      <c r="B84" s="75" t="str">
        <f t="shared" ref="B84:F85" si="58">IFERROR(INDEX(P$4:P$23,MATCH(SMALL($AG$4:$AG$23,ROW(A1)),$AG$4:$AG$23,0)),"")</f>
        <v/>
      </c>
      <c r="C84" s="75" t="str">
        <f t="shared" si="58"/>
        <v/>
      </c>
      <c r="D84" s="75" t="str">
        <f t="shared" si="58"/>
        <v/>
      </c>
      <c r="E84" s="75" t="str">
        <f t="shared" si="58"/>
        <v/>
      </c>
      <c r="F84" s="75" t="str">
        <f t="shared" si="58"/>
        <v/>
      </c>
      <c r="H84" s="75" t="s">
        <v>70</v>
      </c>
      <c r="I84" s="75" t="str">
        <f>IFERROR(INDEX(P$27:P$46,MATCH(SMALL($AG$27:$AG$46,ROW(A1)),$AG$27:$AG$46,0)),"")</f>
        <v/>
      </c>
      <c r="J84" s="75" t="str">
        <f>IFERROR(INDEX(Q$27:Q$46,MATCH(SMALL($AG$27:$AG$46,ROW(B1)),$AG$27:$AG$46,0)),"")</f>
        <v/>
      </c>
      <c r="K84" s="75" t="str">
        <f>IFERROR(INDEX(R$27:R$46,MATCH(SMALL($AG$27:$AG$46,ROW(C1)),$AG$27:$AG$46,0)),"")</f>
        <v/>
      </c>
      <c r="L84" s="75" t="str">
        <f>IFERROR(INDEX(S$27:S$46,MATCH(SMALL($AG$27:$AG$46,ROW(D1)),$AG$27:$AG$46,0)),"")</f>
        <v/>
      </c>
      <c r="M84" s="75" t="str">
        <f>IFERROR(INDEX(T$27:T$46,MATCH(SMALL($AG$27:$AG$46,ROW(E1)),$AG$27:$AG$46,0)),"")</f>
        <v/>
      </c>
    </row>
    <row r="85" spans="1:13" ht="18.75" customHeight="1">
      <c r="A85" s="75" t="s">
        <v>70</v>
      </c>
      <c r="B85" s="75" t="str">
        <f t="shared" si="58"/>
        <v/>
      </c>
      <c r="C85" s="75" t="str">
        <f t="shared" si="58"/>
        <v/>
      </c>
      <c r="D85" s="75" t="str">
        <f t="shared" si="58"/>
        <v/>
      </c>
      <c r="E85" s="75" t="str">
        <f t="shared" si="58"/>
        <v/>
      </c>
      <c r="F85" s="75" t="str">
        <f t="shared" si="58"/>
        <v/>
      </c>
      <c r="H85" s="75" t="s">
        <v>70</v>
      </c>
      <c r="I85" s="75" t="str">
        <f>IFERROR(INDEX(P$27:P$46,MATCH(SMALL($AG$27:$AG$46,ROW(A2)),$AG$27:$AG$46,0)),"")</f>
        <v/>
      </c>
      <c r="J85" s="75" t="str">
        <f t="shared" ref="J85" si="59">IFERROR(INDEX(Q$27:Q$46,MATCH(SMALL($AG$27:$AG$46,ROW(B2)),$AG$27:$AG$46,0)),"")</f>
        <v/>
      </c>
      <c r="K85" s="75" t="str">
        <f t="shared" ref="K85" si="60">IFERROR(INDEX(R$27:R$46,MATCH(SMALL($AG$27:$AG$46,ROW(C2)),$AG$27:$AG$46,0)),"")</f>
        <v/>
      </c>
      <c r="L85" s="75" t="str">
        <f>IFERROR(INDEX(S$27:S$46,MATCH(SMALL($AG$27:$AG$46,ROW(D2)),$AG$27:$AG$46,0)),"")</f>
        <v/>
      </c>
      <c r="M85" s="75" t="str">
        <f>IFERROR(INDEX(T$27:T$46,MATCH(SMALL($AG$27:$AG$46,ROW(E2)),$AG$27:$AG$46,0)),"")</f>
        <v/>
      </c>
    </row>
  </sheetData>
  <sheetProtection sheet="1" objects="1" scenarios="1"/>
  <mergeCells count="11">
    <mergeCell ref="A1:F1"/>
    <mergeCell ref="A71:F71"/>
    <mergeCell ref="H71:M71"/>
    <mergeCell ref="A79:F79"/>
    <mergeCell ref="H79:M79"/>
    <mergeCell ref="A2:F2"/>
    <mergeCell ref="H2:M2"/>
    <mergeCell ref="A25:F25"/>
    <mergeCell ref="H25:M25"/>
    <mergeCell ref="A48:F48"/>
    <mergeCell ref="H48:M48"/>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6" max="1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CA526-599E-443E-8988-73563A5C2325}">
  <sheetPr>
    <tabColor rgb="FF00B0F0"/>
  </sheetPr>
  <dimension ref="A1:H34"/>
  <sheetViews>
    <sheetView view="pageBreakPreview" zoomScale="115" zoomScaleNormal="100" zoomScaleSheetLayoutView="115" workbookViewId="0">
      <selection sqref="A1:H1"/>
    </sheetView>
  </sheetViews>
  <sheetFormatPr defaultColWidth="11.625" defaultRowHeight="13.5"/>
  <cols>
    <col min="1" max="3" width="11.625" style="29"/>
    <col min="4" max="4" width="2.875" style="29" customWidth="1"/>
    <col min="5" max="8" width="8.5" style="29" bestFit="1" customWidth="1"/>
    <col min="9" max="16384" width="11.625" style="29"/>
  </cols>
  <sheetData>
    <row r="1" spans="1:8" ht="24">
      <c r="A1" s="298" t="s">
        <v>85</v>
      </c>
      <c r="B1" s="298"/>
      <c r="C1" s="298"/>
      <c r="D1" s="298"/>
      <c r="E1" s="298"/>
      <c r="F1" s="298"/>
      <c r="G1" s="298"/>
      <c r="H1" s="298"/>
    </row>
    <row r="3" spans="1:8" ht="19.899999999999999" customHeight="1">
      <c r="A3" s="299" t="s">
        <v>149</v>
      </c>
      <c r="B3" s="300"/>
      <c r="C3" s="301"/>
      <c r="D3" s="30"/>
      <c r="E3" s="30" t="s">
        <v>24</v>
      </c>
      <c r="F3" s="33"/>
    </row>
    <row r="4" spans="1:8" ht="19.899999999999999" customHeight="1">
      <c r="A4" s="31"/>
      <c r="C4" s="32"/>
      <c r="E4" s="30" t="s">
        <v>25</v>
      </c>
      <c r="F4" s="33"/>
    </row>
    <row r="5" spans="1:8" ht="19.899999999999999" customHeight="1">
      <c r="A5" s="31"/>
      <c r="C5" s="32"/>
      <c r="E5" s="30" t="s">
        <v>86</v>
      </c>
      <c r="F5" s="33"/>
      <c r="H5" s="33"/>
    </row>
    <row r="6" spans="1:8" ht="19.899999999999999" customHeight="1">
      <c r="A6" s="31"/>
      <c r="C6" s="32"/>
      <c r="E6" s="30" t="s">
        <v>27</v>
      </c>
      <c r="F6" s="33"/>
      <c r="H6" s="33"/>
    </row>
    <row r="7" spans="1:8" ht="28.9" customHeight="1">
      <c r="A7" s="31"/>
      <c r="C7" s="32"/>
      <c r="E7" s="30" t="s">
        <v>28</v>
      </c>
      <c r="H7" s="33"/>
    </row>
    <row r="8" spans="1:8" ht="19.899999999999999" customHeight="1">
      <c r="A8" s="31"/>
      <c r="C8" s="32"/>
      <c r="E8" s="30"/>
      <c r="H8" s="33"/>
    </row>
    <row r="9" spans="1:8" ht="19.899999999999999" customHeight="1">
      <c r="A9" s="31"/>
      <c r="C9" s="32"/>
      <c r="E9" s="30" t="s">
        <v>29</v>
      </c>
      <c r="F9" s="33"/>
      <c r="H9" s="33"/>
    </row>
    <row r="10" spans="1:8" ht="19.899999999999999" customHeight="1">
      <c r="A10" s="31"/>
      <c r="C10" s="32"/>
      <c r="E10" s="30"/>
      <c r="F10" s="33"/>
      <c r="H10" s="33"/>
    </row>
    <row r="11" spans="1:8" ht="19.899999999999999" customHeight="1">
      <c r="A11" s="31"/>
      <c r="C11" s="32"/>
      <c r="E11" s="291" t="s">
        <v>150</v>
      </c>
      <c r="F11" s="291"/>
      <c r="G11" s="291"/>
      <c r="H11" s="33"/>
    </row>
    <row r="12" spans="1:8" ht="19.899999999999999" customHeight="1">
      <c r="A12" s="31"/>
      <c r="C12" s="32"/>
      <c r="E12" s="292" t="s">
        <v>151</v>
      </c>
      <c r="F12" s="292"/>
      <c r="G12" s="292"/>
      <c r="H12" s="33"/>
    </row>
    <row r="13" spans="1:8" ht="28.9" customHeight="1">
      <c r="A13" s="31"/>
      <c r="C13" s="32"/>
      <c r="E13" s="292" t="s">
        <v>152</v>
      </c>
      <c r="F13" s="292"/>
      <c r="G13" s="292"/>
      <c r="H13" s="33"/>
    </row>
    <row r="14" spans="1:8" ht="19.899999999999999" customHeight="1">
      <c r="A14" s="31"/>
      <c r="C14" s="32"/>
      <c r="E14" s="292" t="s">
        <v>153</v>
      </c>
      <c r="F14" s="292"/>
      <c r="G14" s="292"/>
      <c r="H14" s="33"/>
    </row>
    <row r="15" spans="1:8" ht="19.899999999999999" customHeight="1">
      <c r="A15" s="31"/>
      <c r="C15" s="32"/>
      <c r="E15" s="291" t="s">
        <v>154</v>
      </c>
      <c r="F15" s="291"/>
      <c r="G15" s="291"/>
      <c r="H15" s="33"/>
    </row>
    <row r="16" spans="1:8" ht="19.899999999999999" customHeight="1">
      <c r="A16" s="104"/>
      <c r="B16" s="105"/>
      <c r="C16" s="106"/>
      <c r="E16" s="292" t="s">
        <v>155</v>
      </c>
      <c r="F16" s="292"/>
      <c r="G16" s="292"/>
      <c r="H16" s="33"/>
    </row>
    <row r="17" spans="1:8" ht="19.899999999999999" customHeight="1">
      <c r="H17" s="33"/>
    </row>
    <row r="18" spans="1:8" ht="19.899999999999999" customHeight="1">
      <c r="F18" s="34"/>
      <c r="G18" s="33"/>
      <c r="H18" s="33"/>
    </row>
    <row r="19" spans="1:8" ht="19.899999999999999" customHeight="1">
      <c r="A19" s="107" t="s">
        <v>87</v>
      </c>
      <c r="B19" s="285" t="s">
        <v>88</v>
      </c>
      <c r="C19" s="285"/>
      <c r="D19" s="108"/>
      <c r="E19" s="293" t="s">
        <v>89</v>
      </c>
      <c r="F19" s="294"/>
      <c r="G19" s="294"/>
      <c r="H19" s="294"/>
    </row>
    <row r="20" spans="1:8" ht="19.899999999999999" customHeight="1">
      <c r="A20" s="35" t="s">
        <v>90</v>
      </c>
      <c r="B20" s="295"/>
      <c r="C20" s="296"/>
      <c r="D20" s="109"/>
      <c r="E20" s="293"/>
      <c r="F20" s="294"/>
      <c r="G20" s="294"/>
      <c r="H20" s="294"/>
    </row>
    <row r="21" spans="1:8" ht="19.899999999999999" customHeight="1">
      <c r="A21" s="110" t="s">
        <v>91</v>
      </c>
      <c r="B21" s="297" t="s">
        <v>92</v>
      </c>
      <c r="C21" s="297"/>
      <c r="D21" s="36"/>
      <c r="E21" s="293"/>
      <c r="F21" s="294"/>
      <c r="G21" s="294"/>
      <c r="H21" s="294"/>
    </row>
    <row r="22" spans="1:8" ht="19.899999999999999" customHeight="1">
      <c r="A22" s="35" t="s">
        <v>156</v>
      </c>
      <c r="B22" s="285" t="s">
        <v>93</v>
      </c>
      <c r="C22" s="285"/>
      <c r="D22" s="36"/>
    </row>
    <row r="23" spans="1:8" ht="19.899999999999999" customHeight="1">
      <c r="A23" s="107" t="s">
        <v>94</v>
      </c>
      <c r="B23" s="286" t="s">
        <v>95</v>
      </c>
      <c r="C23" s="286"/>
      <c r="D23" s="36"/>
      <c r="E23" s="287" t="s">
        <v>96</v>
      </c>
      <c r="F23" s="288"/>
      <c r="G23" s="288"/>
      <c r="H23" s="288"/>
    </row>
    <row r="24" spans="1:8" ht="19.899999999999999" customHeight="1">
      <c r="A24" s="111" t="s">
        <v>97</v>
      </c>
      <c r="B24" s="289">
        <v>1234567</v>
      </c>
      <c r="C24" s="289"/>
      <c r="D24" s="36"/>
      <c r="E24" s="287"/>
      <c r="F24" s="288"/>
      <c r="G24" s="288"/>
      <c r="H24" s="288"/>
    </row>
    <row r="25" spans="1:8" ht="19.899999999999999" customHeight="1">
      <c r="A25" s="111" t="s">
        <v>157</v>
      </c>
      <c r="B25" s="290" t="s">
        <v>98</v>
      </c>
      <c r="C25" s="290"/>
      <c r="D25" s="36"/>
      <c r="E25" s="287"/>
      <c r="F25" s="288"/>
      <c r="G25" s="288"/>
      <c r="H25" s="288"/>
    </row>
    <row r="26" spans="1:8" ht="28.5">
      <c r="A26" s="112" t="s">
        <v>99</v>
      </c>
      <c r="B26" s="276"/>
      <c r="C26" s="277"/>
      <c r="D26" s="36"/>
      <c r="E26" s="113"/>
      <c r="F26" s="168"/>
      <c r="G26" s="168"/>
      <c r="H26" s="169"/>
    </row>
    <row r="27" spans="1:8" ht="50.1" customHeight="1">
      <c r="A27" s="278" t="s">
        <v>158</v>
      </c>
      <c r="B27" s="279"/>
      <c r="C27" s="279"/>
      <c r="D27" s="280" t="s">
        <v>159</v>
      </c>
      <c r="E27" s="281"/>
      <c r="F27" s="281"/>
      <c r="G27" s="281"/>
      <c r="H27" s="282"/>
    </row>
    <row r="28" spans="1:8" ht="19.899999999999999" customHeight="1">
      <c r="A28" s="283" t="s">
        <v>100</v>
      </c>
      <c r="B28" s="283"/>
      <c r="C28" s="283"/>
      <c r="D28" s="283"/>
      <c r="E28" s="283"/>
      <c r="F28" s="283"/>
      <c r="G28" s="283"/>
      <c r="H28" s="283"/>
    </row>
    <row r="29" spans="1:8" ht="100.15" customHeight="1">
      <c r="A29" s="284" t="s">
        <v>101</v>
      </c>
      <c r="B29" s="284"/>
      <c r="C29" s="284"/>
      <c r="D29" s="284"/>
      <c r="E29" s="284"/>
      <c r="F29" s="284"/>
      <c r="G29" s="284"/>
      <c r="H29" s="284"/>
    </row>
    <row r="30" spans="1:8" ht="19.899999999999999" customHeight="1">
      <c r="A30" s="36"/>
      <c r="B30" s="36"/>
      <c r="C30" s="36"/>
    </row>
    <row r="31" spans="1:8" ht="19.899999999999999" customHeight="1">
      <c r="A31" s="36"/>
      <c r="B31" s="36"/>
      <c r="C31" s="36"/>
    </row>
    <row r="32" spans="1:8" ht="19.899999999999999" customHeight="1">
      <c r="A32" s="36"/>
      <c r="B32" s="36"/>
      <c r="C32" s="36"/>
    </row>
    <row r="33" spans="1:3" ht="19.899999999999999" customHeight="1">
      <c r="A33" s="36"/>
      <c r="B33" s="36"/>
      <c r="C33" s="36"/>
    </row>
    <row r="34" spans="1:3" ht="19.899999999999999" customHeight="1">
      <c r="A34" s="36"/>
      <c r="B34" s="36"/>
      <c r="C34" s="36"/>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申込書</vt:lpstr>
      <vt:lpstr>エントリー表</vt:lpstr>
      <vt:lpstr>過払い</vt:lpstr>
      <vt:lpstr>エントリー表!Print_Area</vt:lpstr>
      <vt:lpstr>過払い!Print_Area</vt:lpstr>
      <vt:lpstr>申込書!Print_Area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不二男 宮崎</cp:lastModifiedBy>
  <cp:lastPrinted>2024-03-06T16:57:31Z</cp:lastPrinted>
  <dcterms:created xsi:type="dcterms:W3CDTF">2023-04-20T06:41:12Z</dcterms:created>
  <dcterms:modified xsi:type="dcterms:W3CDTF">2024-03-19T12:36:24Z</dcterms:modified>
</cp:coreProperties>
</file>